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.SKANE.SE\RSHem\Hem3\189743\Downloads\"/>
    </mc:Choice>
  </mc:AlternateContent>
  <xr:revisionPtr revIDLastSave="0" documentId="8_{2B08D5A5-CDFE-4706-A14C-294AF273CC02}" xr6:coauthVersionLast="47" xr6:coauthVersionMax="47" xr10:uidLastSave="{00000000-0000-0000-0000-000000000000}"/>
  <workbookProtection workbookAlgorithmName="SHA-512" workbookHashValue="gK8eBrIf000xYcZjTeogD9gHXjqWdF0ygKLDVw9RiEHUdjwD7wu2JOEPmQa0oY/2X9Z13SIRD9SC154HqImLZA==" workbookSaltValue="tVK7HQrpSU6fomVDFEIS1A==" workbookSpinCount="100000" lockStructure="1"/>
  <bookViews>
    <workbookView xWindow="-28920" yWindow="-1770" windowWidth="29040" windowHeight="15720" xr2:uid="{9B2E6656-B518-4516-BE3E-8AD25262FAAF}"/>
  </bookViews>
  <sheets>
    <sheet name="Hundar" sheetId="2" r:id="rId1"/>
    <sheet name="Provparning" sheetId="1" r:id="rId2"/>
  </sheets>
  <definedNames>
    <definedName name="Externadata_1" localSheetId="0" hidden="1">Hundar!$A$1:$S$2654</definedName>
    <definedName name="_xlnm.Print_Area" localSheetId="1">Provparning!$B$1:$K$13</definedName>
    <definedName name="_xlnm.Print_Titles" localSheetId="0">Hundar!$1:$1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E13" i="1"/>
  <c r="E10" i="1"/>
  <c r="E6" i="1"/>
  <c r="D3" i="1" l="1"/>
  <c r="E4" i="1" s="1"/>
  <c r="D7" i="1"/>
  <c r="B5" i="1"/>
  <c r="K9" i="1" l="1"/>
  <c r="J9" i="1"/>
  <c r="I9" i="1"/>
  <c r="H9" i="1"/>
  <c r="G9" i="1"/>
  <c r="F9" i="1"/>
  <c r="E9" i="1"/>
  <c r="G8" i="1"/>
  <c r="F8" i="1"/>
  <c r="E8" i="1"/>
  <c r="K8" i="1"/>
  <c r="J8" i="1"/>
  <c r="I8" i="1"/>
  <c r="H8" i="1"/>
  <c r="K5" i="1"/>
  <c r="J4" i="1"/>
  <c r="I4" i="1"/>
  <c r="H4" i="1"/>
  <c r="G4" i="1"/>
  <c r="F4" i="1"/>
  <c r="E5" i="1"/>
  <c r="F5" i="1"/>
  <c r="G5" i="1"/>
  <c r="H5" i="1"/>
  <c r="I5" i="1"/>
  <c r="J5" i="1"/>
  <c r="K4" i="1"/>
  <c r="E19" i="1" l="1"/>
  <c r="H19" i="1"/>
  <c r="G19" i="1"/>
  <c r="H12" i="1"/>
  <c r="G12" i="1"/>
  <c r="K19" i="1"/>
  <c r="J12" i="1"/>
  <c r="K12" i="1"/>
  <c r="B9" i="1"/>
  <c r="J19" i="1" l="1"/>
  <c r="F12" i="1"/>
  <c r="E12" i="1" l="1"/>
  <c r="I19" i="1"/>
  <c r="F19" i="1"/>
  <c r="I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<sst xmlns="http://schemas.openxmlformats.org/spreadsheetml/2006/main" count="13320" uniqueCount="5316">
  <si>
    <t>Regnr</t>
  </si>
  <si>
    <t>Socialitet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</si>
  <si>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</si>
  <si>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</si>
  <si>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</si>
  <si>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</si>
  <si>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</si>
  <si>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</si>
  <si>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</si>
  <si>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</si>
  <si>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</si>
  <si>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</si>
  <si>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</si>
  <si>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</si>
  <si>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Avelsvärde
Socialitet</t>
  </si>
  <si>
    <t>Namn</t>
  </si>
  <si>
    <t>Kull säkerhet</t>
  </si>
  <si>
    <t>Kön</t>
  </si>
  <si>
    <t>Avelsvärde
Nyfikenhet / Orädsla</t>
  </si>
  <si>
    <t>Avelsvärde
Avståndslek</t>
  </si>
  <si>
    <t>Avelsvärde
Jakt</t>
  </si>
  <si>
    <t>Avelsvärde
Skott</t>
  </si>
  <si>
    <t>Avelsvärde
Lek</t>
  </si>
  <si>
    <t>Säkerhet
Lek</t>
  </si>
  <si>
    <t>Säkerhet
Nyfikenhet / Orädsla</t>
  </si>
  <si>
    <t>Säkerhet
Avståndslek</t>
  </si>
  <si>
    <t>Säkerhet
Jakt</t>
  </si>
  <si>
    <t>Säkerhet
Skott</t>
  </si>
  <si>
    <t>Lek</t>
  </si>
  <si>
    <t>Avståndslek</t>
  </si>
  <si>
    <t>Jakt</t>
  </si>
  <si>
    <t>Aggressivitet</t>
  </si>
  <si>
    <t>Skott</t>
  </si>
  <si>
    <t xml:space="preserve">Avelsvärde
Aggressivitet </t>
  </si>
  <si>
    <t xml:space="preserve">Säkerhet
Aggressivitet </t>
  </si>
  <si>
    <t>Nyfikenhet/
Orädsla</t>
  </si>
  <si>
    <t>Födelseår</t>
  </si>
  <si>
    <t>Eget MH</t>
  </si>
  <si>
    <t>H</t>
  </si>
  <si>
    <t>Nej</t>
  </si>
  <si>
    <t>AKCDN49395804</t>
  </si>
  <si>
    <t>CHATHAM'S THE POWDER BLUE PLAYBOY</t>
  </si>
  <si>
    <t>2017</t>
  </si>
  <si>
    <t>T</t>
  </si>
  <si>
    <t>Ja</t>
  </si>
  <si>
    <t>DK03080/2019</t>
  </si>
  <si>
    <t>KLOK COLLIES A STAR IS BORN</t>
  </si>
  <si>
    <t>2019</t>
  </si>
  <si>
    <t>DK04823/2017</t>
  </si>
  <si>
    <t>SWINGER LOVE WALKED IN</t>
  </si>
  <si>
    <t>DK05740/2016</t>
  </si>
  <si>
    <t>MILAS FASCINATION</t>
  </si>
  <si>
    <t>2015</t>
  </si>
  <si>
    <t>DK06390/2016</t>
  </si>
  <si>
    <t>PAHLEX DREAM ON BABY</t>
  </si>
  <si>
    <t>2016</t>
  </si>
  <si>
    <t>DK06391/2016</t>
  </si>
  <si>
    <t>PAHLEX DAISY DREAM</t>
  </si>
  <si>
    <t>DK10800/2015</t>
  </si>
  <si>
    <t>BE EXCLUSIVE'S BREAKING HEARTS</t>
  </si>
  <si>
    <t>DK12695/2022</t>
  </si>
  <si>
    <t>CARLUKE FROZEN IN TIME</t>
  </si>
  <si>
    <t>2021</t>
  </si>
  <si>
    <t>DK15072/2015</t>
  </si>
  <si>
    <t>WALL STREET'S KREWE OF CLAUDE</t>
  </si>
  <si>
    <t>DK16809/2016</t>
  </si>
  <si>
    <t>SHEP'S OCEAN WAVE</t>
  </si>
  <si>
    <t>DK17932/2017</t>
  </si>
  <si>
    <t>SHEP'S QUESTA BELLA NOTTE</t>
  </si>
  <si>
    <t>DK17934/2017</t>
  </si>
  <si>
    <t>SHEP' QUESTO GIOIELLO NERO</t>
  </si>
  <si>
    <t>DK20343/2020</t>
  </si>
  <si>
    <t>KLOK COLLIES BAKER STREET</t>
  </si>
  <si>
    <t>2020</t>
  </si>
  <si>
    <t>DK20416/2016</t>
  </si>
  <si>
    <t>KLOK COLLIES LIMELIGHT</t>
  </si>
  <si>
    <t>DK20418/2016</t>
  </si>
  <si>
    <t>KLOK COLLIES NOTTING HILL</t>
  </si>
  <si>
    <t>DK20739/2022</t>
  </si>
  <si>
    <t>ROXIER'S POLAR QUEEN</t>
  </si>
  <si>
    <t>2022</t>
  </si>
  <si>
    <t>FI10417/20</t>
  </si>
  <si>
    <t>SILVERLADY'S MILLION DREAMS</t>
  </si>
  <si>
    <t>FI10456/22</t>
  </si>
  <si>
    <t>BLACK MIMI'S PRINCESS ANASTASIA</t>
  </si>
  <si>
    <t>FI12008/20</t>
  </si>
  <si>
    <t>TWILIGHT MOON SENDING SOLDIER</t>
  </si>
  <si>
    <t>FI14213/18</t>
  </si>
  <si>
    <t>AXELERATION</t>
  </si>
  <si>
    <t>FI16525/16</t>
  </si>
  <si>
    <t>HAWKFIELD'S WHAT'S IT TO YOU</t>
  </si>
  <si>
    <t>FI16526/15</t>
  </si>
  <si>
    <t>ROXIER'S BLUE MAXMAN</t>
  </si>
  <si>
    <t>FI18221/17</t>
  </si>
  <si>
    <t>BLACK GARY SNOWSTORM</t>
  </si>
  <si>
    <t>FI18950/15</t>
  </si>
  <si>
    <t>LUMIPILVEN ONNENPELI</t>
  </si>
  <si>
    <t>FI21734/19</t>
  </si>
  <si>
    <t>CHIKING JUST LIKE A DREAM</t>
  </si>
  <si>
    <t>FI22180/20</t>
  </si>
  <si>
    <t>MUSTAN NIKOLAUKSEN FELIPES POWER</t>
  </si>
  <si>
    <t>FI30904/17</t>
  </si>
  <si>
    <t>BLACK SARA'S NANETTE</t>
  </si>
  <si>
    <t>FI32605/15</t>
  </si>
  <si>
    <t>IROKON SILVERSTAR</t>
  </si>
  <si>
    <t>FI33002/16</t>
  </si>
  <si>
    <t>BLACK MIMI'S CECILIA</t>
  </si>
  <si>
    <t>FI33501/17</t>
  </si>
  <si>
    <t>LEAFTRIBE BELLWETHER</t>
  </si>
  <si>
    <t>FI36377/15</t>
  </si>
  <si>
    <t>BLACK MIMI'S LOVE ME TENDER</t>
  </si>
  <si>
    <t>FI38546/19</t>
  </si>
  <si>
    <t>SILVERLADY'S LIKE A DREAM</t>
  </si>
  <si>
    <t>FI44797/18</t>
  </si>
  <si>
    <t>WINDY FOREST'S UNREAL DREAM</t>
  </si>
  <si>
    <t>2018</t>
  </si>
  <si>
    <t>FI44799/18</t>
  </si>
  <si>
    <t>WINDY FOREST'S BEAUTIFUL DREAM</t>
  </si>
  <si>
    <t>FI45579/15</t>
  </si>
  <si>
    <t>USVAPILVEN MYSTICAL ROYAL DREAM</t>
  </si>
  <si>
    <t>FI45580/15</t>
  </si>
  <si>
    <t>USVAPILVEN MYSTICAL ROYAL TOUCH</t>
  </si>
  <si>
    <t>FI46151/16</t>
  </si>
  <si>
    <t>SINIKETUN MISS MERLE</t>
  </si>
  <si>
    <t>FI46153/16</t>
  </si>
  <si>
    <t>SINIKETUN MOONWALKER</t>
  </si>
  <si>
    <t>FI46675/18</t>
  </si>
  <si>
    <t>GLAMOURELL HELLO GORGEOUS</t>
  </si>
  <si>
    <t>FI54723/18</t>
  </si>
  <si>
    <t>HOVIHAUKUN QUEEN OF DREAMS</t>
  </si>
  <si>
    <t>FI54725/18</t>
  </si>
  <si>
    <t>HOVIHAUKUN ROYAL SECRET</t>
  </si>
  <si>
    <t>FI56425/20</t>
  </si>
  <si>
    <t>WINDY FOREST'S LIKE A SILVERYSHADOW</t>
  </si>
  <si>
    <t>JR82926SKO</t>
  </si>
  <si>
    <t>DALLINAIRE IDEAL IMAGE</t>
  </si>
  <si>
    <t>LV-44678/18</t>
  </si>
  <si>
    <t>RISING LIGHT PERFECT POKER</t>
  </si>
  <si>
    <t>LV-48382/20</t>
  </si>
  <si>
    <t>RISING LIGHT SCOTLAND YARD</t>
  </si>
  <si>
    <t>LV-54106/22</t>
  </si>
  <si>
    <t>REJEJS TRULY CLASSIC</t>
  </si>
  <si>
    <t>METCOLL1080H/20</t>
  </si>
  <si>
    <t>WICANI SIMON TEMPLER</t>
  </si>
  <si>
    <t>NO32993/22</t>
  </si>
  <si>
    <t>PERFECT IMAGE WINDS OF WINTER</t>
  </si>
  <si>
    <t>NO36134/15</t>
  </si>
  <si>
    <t>PRIVAT'S QUITE A PRESENT</t>
  </si>
  <si>
    <t>NO41265/21</t>
  </si>
  <si>
    <t>EMSORUS DARINA</t>
  </si>
  <si>
    <t>NO41922/16</t>
  </si>
  <si>
    <t>PIANINI'S HOT CHOCOLATE</t>
  </si>
  <si>
    <t>NO41979/17</t>
  </si>
  <si>
    <t>BREEZDON MOMENT IN TIME</t>
  </si>
  <si>
    <t>NO41983/17</t>
  </si>
  <si>
    <t>BREEZDON MIDNIGHT SPARK</t>
  </si>
  <si>
    <t>NO42038/16</t>
  </si>
  <si>
    <t>PIANINI'S IT'S STARTET WITH A KISS</t>
  </si>
  <si>
    <t>NO50312/20</t>
  </si>
  <si>
    <t>WILD ONE'S BEE QUEEN</t>
  </si>
  <si>
    <t>NO54063/16</t>
  </si>
  <si>
    <t>BREEZDON MIDNIGHT DREAM</t>
  </si>
  <si>
    <t>NO54204/18</t>
  </si>
  <si>
    <t>PERSEFONE AV NORTHERN BONES</t>
  </si>
  <si>
    <t>NO54233/19</t>
  </si>
  <si>
    <t>PRIVAT'S UNIQUE SWEETNESS</t>
  </si>
  <si>
    <t>NO56694/22</t>
  </si>
  <si>
    <t>PERFECT IMAGE ZENITH OF HOPE</t>
  </si>
  <si>
    <t>NO60582/21</t>
  </si>
  <si>
    <t>CLEVERKING DEFINING LOVE</t>
  </si>
  <si>
    <t>NO62908/22</t>
  </si>
  <si>
    <t>PRIVAT'S YES GIRL 24/7</t>
  </si>
  <si>
    <t>NO62911/22</t>
  </si>
  <si>
    <t>PRIVAT'S YELLOW</t>
  </si>
  <si>
    <t>PKRI82211</t>
  </si>
  <si>
    <t>BE KISSABLE ACTIS POLAND</t>
  </si>
  <si>
    <t>BAMSE</t>
  </si>
  <si>
    <t>BRANTASTIGS KATRIN</t>
  </si>
  <si>
    <t>SE10103/2022</t>
  </si>
  <si>
    <t>AMAZING LADIES BAMSE</t>
  </si>
  <si>
    <t>SE10104/2022</t>
  </si>
  <si>
    <t>AMAZING LADIES BILLY</t>
  </si>
  <si>
    <t>SE10105/2022</t>
  </si>
  <si>
    <t>AMAZING LADIES BALOO</t>
  </si>
  <si>
    <t>SE10106/2022</t>
  </si>
  <si>
    <t>AMAZING LADIES BELLA MY</t>
  </si>
  <si>
    <t>SE10107/2022</t>
  </si>
  <si>
    <t>AMAZING LADIES BEATRIX</t>
  </si>
  <si>
    <t>SE10108/2022</t>
  </si>
  <si>
    <t>AMAZING LADIES BETTAN</t>
  </si>
  <si>
    <t>SE10109/2022</t>
  </si>
  <si>
    <t>AMAZING LADIES BIANCA</t>
  </si>
  <si>
    <t>SE10110/2022</t>
  </si>
  <si>
    <t>AMAZING LADIES BESSIE</t>
  </si>
  <si>
    <t>SE10111/2022</t>
  </si>
  <si>
    <t>AMAZING LADIES BETTY BOOP</t>
  </si>
  <si>
    <t>SE10112/2022</t>
  </si>
  <si>
    <t>AMAZING LADIES BONNIE</t>
  </si>
  <si>
    <t>SE10121/2020</t>
  </si>
  <si>
    <t>FÄLADENS MR FERDINAND</t>
  </si>
  <si>
    <t>SE10122/2020</t>
  </si>
  <si>
    <t>FÄLADENS MR FILLMORE</t>
  </si>
  <si>
    <t>SE10123/2020</t>
  </si>
  <si>
    <t>FÄLADENS MR FROST</t>
  </si>
  <si>
    <t>SE10124/2020</t>
  </si>
  <si>
    <t>FÄLADENS MISS FELINE</t>
  </si>
  <si>
    <t>SE10125/2020</t>
  </si>
  <si>
    <t>FÄLADENS MISS FLORA</t>
  </si>
  <si>
    <t>SE10126/2020</t>
  </si>
  <si>
    <t>FÄLADENS MISS FANTASIA</t>
  </si>
  <si>
    <t>SE10127/2020</t>
  </si>
  <si>
    <t>FÄLADENS MISS FAIRY IN BLUE</t>
  </si>
  <si>
    <t>SE10128/2020</t>
  </si>
  <si>
    <t>FÄLADENS MISS FROU-FROU</t>
  </si>
  <si>
    <t>SE10288/2024</t>
  </si>
  <si>
    <t>FRESITA'S SNOW PEARL</t>
  </si>
  <si>
    <t>2023</t>
  </si>
  <si>
    <t>SE10341/2018</t>
  </si>
  <si>
    <t>HEIDELIND'S GOOD LUCK TO SKABONA</t>
  </si>
  <si>
    <t>SE10464/2024</t>
  </si>
  <si>
    <t>SKABONA WORTH IT ALL</t>
  </si>
  <si>
    <t>SE10465/2024</t>
  </si>
  <si>
    <t>SKABONA WORTH A TRI</t>
  </si>
  <si>
    <t>SE10466/2024</t>
  </si>
  <si>
    <t>SKABONA BECAUSE THE NIGHT</t>
  </si>
  <si>
    <t>SE10467/2024</t>
  </si>
  <si>
    <t>SKABONA BECAUSE I'M A LADY</t>
  </si>
  <si>
    <t>SE10468/2024</t>
  </si>
  <si>
    <t>SKABONA WORTH A MILLION</t>
  </si>
  <si>
    <t>SE10469/2024</t>
  </si>
  <si>
    <t>SKABONA BECAUSE OF YOU</t>
  </si>
  <si>
    <t>SE10470/2024</t>
  </si>
  <si>
    <t>SKABONA JUST BECAUSE</t>
  </si>
  <si>
    <t>SE10478/2020</t>
  </si>
  <si>
    <t>BRANTASTIGS LABAN</t>
  </si>
  <si>
    <t>SE10479/2020</t>
  </si>
  <si>
    <t>BRANTASTIGS LUDWIG</t>
  </si>
  <si>
    <t>SE10480/2020</t>
  </si>
  <si>
    <t>BRANTASTIGS LUKAS</t>
  </si>
  <si>
    <t>SE10481/2020</t>
  </si>
  <si>
    <t>BRANTASTIGS LINDA</t>
  </si>
  <si>
    <t>SE10482/2020</t>
  </si>
  <si>
    <t>BRANTASTIGS LOUISE</t>
  </si>
  <si>
    <t>SE10509/2025</t>
  </si>
  <si>
    <t>MONSTAR'S JACK SPARROW</t>
  </si>
  <si>
    <t>2024</t>
  </si>
  <si>
    <t>SE10510/2025</t>
  </si>
  <si>
    <t>MONSTAR'S JOE THE DRAGON</t>
  </si>
  <si>
    <t>SE10511/2025</t>
  </si>
  <si>
    <t>MONSTAR'S JAMIE ON FIRE</t>
  </si>
  <si>
    <t>SE10512/2025</t>
  </si>
  <si>
    <t>MONSTAR'S GRACE OF JOLENE</t>
  </si>
  <si>
    <t>SE10513/2025</t>
  </si>
  <si>
    <t>MONSTAR'S JENNIE LEE</t>
  </si>
  <si>
    <t>SE10514/2025</t>
  </si>
  <si>
    <t>MONSTAR'S JOY TO THE WORLD</t>
  </si>
  <si>
    <t>SE10515/2025</t>
  </si>
  <si>
    <t>MONSTAR'S JEWEL IN THE NIGHT</t>
  </si>
  <si>
    <t>SE10684/2019</t>
  </si>
  <si>
    <t>SKABONA MISTER SNOW</t>
  </si>
  <si>
    <t>SE10685/2019</t>
  </si>
  <si>
    <t>SKABONA LET IT SNOW</t>
  </si>
  <si>
    <t>SE10686/2019</t>
  </si>
  <si>
    <t>SKABONA NO SNOW IN NOVEMBER</t>
  </si>
  <si>
    <t>SE10687/2019</t>
  </si>
  <si>
    <t>SKABONA NO SNOW OH NO</t>
  </si>
  <si>
    <t>SE10688/2019</t>
  </si>
  <si>
    <t>SKABONA SNOW LADY</t>
  </si>
  <si>
    <t>SE10689/2019</t>
  </si>
  <si>
    <t>SKABONA SNOW QUEEN</t>
  </si>
  <si>
    <t>SE10690/2019</t>
  </si>
  <si>
    <t>SKABONA SNOW ANGEL</t>
  </si>
  <si>
    <t>SE10924/2020</t>
  </si>
  <si>
    <t>COLLYSHET'S OBELIX</t>
  </si>
  <si>
    <t>SE10925/2020</t>
  </si>
  <si>
    <t>COLLYSHET'S ODEN</t>
  </si>
  <si>
    <t>SE10926/2020</t>
  </si>
  <si>
    <t>COLLYSHET'S OZZY</t>
  </si>
  <si>
    <t>SE10927/2020</t>
  </si>
  <si>
    <t>COLLYSHET'S ORION BLACK</t>
  </si>
  <si>
    <t>SE10928/2020</t>
  </si>
  <si>
    <t>COLLYSHET'S OLIVER</t>
  </si>
  <si>
    <t>SE10929/2020</t>
  </si>
  <si>
    <t>COLLYSHET'S OLIVIA</t>
  </si>
  <si>
    <t>SE10930/2020</t>
  </si>
  <si>
    <t>COLLYSHET'S OLGA</t>
  </si>
  <si>
    <t>SE10931/2020</t>
  </si>
  <si>
    <t>COLLYSHET'S OCTOBUSSY</t>
  </si>
  <si>
    <t>SE10932/2020</t>
  </si>
  <si>
    <t>DAILY PASSION TOUCH OF GOLD GLITTER</t>
  </si>
  <si>
    <t>SE10933/2020</t>
  </si>
  <si>
    <t>DAILY PASSION MIDNIGHT CHARM</t>
  </si>
  <si>
    <t>SE10934/2020</t>
  </si>
  <si>
    <t>DAILY PASSION REWRITE THE STARS</t>
  </si>
  <si>
    <t>SE10977/2021</t>
  </si>
  <si>
    <t>CARNOUSTIE'S THE SHOW MUST CARRY ON</t>
  </si>
  <si>
    <t>SE11052/2022</t>
  </si>
  <si>
    <t>SHIRAWOOD EVERYBODY´S CHEATING</t>
  </si>
  <si>
    <t>SE11075/2022</t>
  </si>
  <si>
    <t>CORDYLINES INTREPID XPLORER</t>
  </si>
  <si>
    <t>SE11076/2022</t>
  </si>
  <si>
    <t>CORDYLINES I'M A HEARTBREAKER</t>
  </si>
  <si>
    <t>SE11077/2022</t>
  </si>
  <si>
    <t>CORDYLINES IVORY AND EBONY</t>
  </si>
  <si>
    <t>SE11078/2022</t>
  </si>
  <si>
    <t>CORDYLINES INSTANT BLACK GRACE</t>
  </si>
  <si>
    <t>SE11079/2022</t>
  </si>
  <si>
    <t>CORDYLINES IN THE MOMENT</t>
  </si>
  <si>
    <t>SE11080/2022</t>
  </si>
  <si>
    <t>CORDYLINES ICE IN THE SUN</t>
  </si>
  <si>
    <t>SE11105/2021</t>
  </si>
  <si>
    <t>MIRONIK'S DOOLEYS</t>
  </si>
  <si>
    <t>SE11106/2021</t>
  </si>
  <si>
    <t>MIRONIK'S DEVILS TAIL</t>
  </si>
  <si>
    <t>SE11107/2021</t>
  </si>
  <si>
    <t>MIRONIK'S DARK AND STORMY</t>
  </si>
  <si>
    <t>SE11108/2021</t>
  </si>
  <si>
    <t>MIRONIK'S DIXIE DEW</t>
  </si>
  <si>
    <t>SE11109/2021</t>
  </si>
  <si>
    <t>MIRONIK'S DOUBLE TROUBLE</t>
  </si>
  <si>
    <t>SE11213/2019</t>
  </si>
  <si>
    <t>SKABONA SHARP DRESSED MAN</t>
  </si>
  <si>
    <t>SE11214/2019</t>
  </si>
  <si>
    <t>SKABONA SHAKE IT UP</t>
  </si>
  <si>
    <t>SE11215/2019</t>
  </si>
  <si>
    <t>SKABONA SHINE BRIGHT AS A DIAMOND</t>
  </si>
  <si>
    <t>SE11216/2019</t>
  </si>
  <si>
    <t>SKABONA SHALALA LALA</t>
  </si>
  <si>
    <t>SE11217/2019</t>
  </si>
  <si>
    <t>SKABONA SHAMELESS BEAUTY</t>
  </si>
  <si>
    <t>SE11218/2019</t>
  </si>
  <si>
    <t>SKABONA SHE LOOKS SO PERFECT</t>
  </si>
  <si>
    <t>SE11336/2019</t>
  </si>
  <si>
    <t>KENSINGTON GATE PORT OF CALL</t>
  </si>
  <si>
    <t>SE11409/2023</t>
  </si>
  <si>
    <t>DAILY PASSION SILVER BLISS</t>
  </si>
  <si>
    <t>SE11498/2023</t>
  </si>
  <si>
    <t>SKABONA SKY HAS NO LIMIT</t>
  </si>
  <si>
    <t>SE11499/2023</t>
  </si>
  <si>
    <t>SKABONA SPEED LIMIT</t>
  </si>
  <si>
    <t>SE11500/2023</t>
  </si>
  <si>
    <t>SKABONA LIMITLESS BLUE</t>
  </si>
  <si>
    <t>SE11501/2023</t>
  </si>
  <si>
    <t>SKABONA UNLIMITED DREAMS</t>
  </si>
  <si>
    <t>SE11502/2023</t>
  </si>
  <si>
    <t>SKABONA NO DREAM IS TOO BIG</t>
  </si>
  <si>
    <t>SE11503/2023</t>
  </si>
  <si>
    <t>SKABONA DREAM BIG</t>
  </si>
  <si>
    <t>SE11504/2023</t>
  </si>
  <si>
    <t>SKABONA NO LIMIT TO DREAM</t>
  </si>
  <si>
    <t>SE11505/2023</t>
  </si>
  <si>
    <t>SKABONA I HAVE A DREAM</t>
  </si>
  <si>
    <t>SE11567/2022</t>
  </si>
  <si>
    <t>SEA MEADOW'S COLIN</t>
  </si>
  <si>
    <t>SE11568/2022</t>
  </si>
  <si>
    <t>SEA MEADOW'S COOPER</t>
  </si>
  <si>
    <t>SE11569/2022</t>
  </si>
  <si>
    <t>SEA MEADOW'S CHELSEA</t>
  </si>
  <si>
    <t>SE11570/2022</t>
  </si>
  <si>
    <t>SEA MEADOW'S CHLOE</t>
  </si>
  <si>
    <t>SE11571/2022</t>
  </si>
  <si>
    <t>SEA MEADOW'S CELESTE</t>
  </si>
  <si>
    <t>SE11618/2016</t>
  </si>
  <si>
    <t>QUEENHELOISE HEART PRINCESS</t>
  </si>
  <si>
    <t>SE11619/2016</t>
  </si>
  <si>
    <t>QUEENHELOISE HEART OF GOLD</t>
  </si>
  <si>
    <t>SE11620/2016</t>
  </si>
  <si>
    <t>QUEENHELOISE HEART BREAKER</t>
  </si>
  <si>
    <t>SE11621/2016</t>
  </si>
  <si>
    <t>QUEENHELOISE HEART OF LOVE</t>
  </si>
  <si>
    <t>SE11622/2016</t>
  </si>
  <si>
    <t>QUEENHELOISE HEART TO REMEMBER</t>
  </si>
  <si>
    <t>SE11623/2016</t>
  </si>
  <si>
    <t>QUEENHELOISE HEART AND SOUL</t>
  </si>
  <si>
    <t>SE11624/2016</t>
  </si>
  <si>
    <t>QUEENHELOISE HEART IN MY MIND</t>
  </si>
  <si>
    <t>SE11762/2021</t>
  </si>
  <si>
    <t>BALTIMOORE HOT N COLD</t>
  </si>
  <si>
    <t>SE11763/2021</t>
  </si>
  <si>
    <t>BALTIMOORE ALL OF ME</t>
  </si>
  <si>
    <t>SE11764/2021</t>
  </si>
  <si>
    <t>BALTIMOORE CIRKEL OF LIFE</t>
  </si>
  <si>
    <t>SE11765/2021</t>
  </si>
  <si>
    <t>BALTIMOORE SO WHAT</t>
  </si>
  <si>
    <t>SE11766/2021</t>
  </si>
  <si>
    <t>BALTIMOORE PERFECT</t>
  </si>
  <si>
    <t>SE11814/2022</t>
  </si>
  <si>
    <t>BRANTASTIGS PARSIFAL</t>
  </si>
  <si>
    <t>SE12198/2016</t>
  </si>
  <si>
    <t>TOLITA TROLLETS MILOU</t>
  </si>
  <si>
    <t>SE12199/2016</t>
  </si>
  <si>
    <t>TOLITA TROLLETS FROST</t>
  </si>
  <si>
    <t>SE12200/2016</t>
  </si>
  <si>
    <t>TOLITA TROLLETS ALADDIN</t>
  </si>
  <si>
    <t>SE12201/2016</t>
  </si>
  <si>
    <t>TOLITA TROLLETS FLORA</t>
  </si>
  <si>
    <t>SE12202/2016</t>
  </si>
  <si>
    <t>TOLITA TROLLETS LADY</t>
  </si>
  <si>
    <t>SE12203/2016</t>
  </si>
  <si>
    <t>TOLITA TROLLETS BIANCA</t>
  </si>
  <si>
    <t>SE12502/2022</t>
  </si>
  <si>
    <t>TOP-FASHION'S OSCAR DE LA RENTA</t>
  </si>
  <si>
    <t>SE12503/2022</t>
  </si>
  <si>
    <t>TOP-FASHION'S ONCE IN A LIFETIME</t>
  </si>
  <si>
    <t>SE12504/2022</t>
  </si>
  <si>
    <t>TOP-FASHION'S OOPS A DAISY</t>
  </si>
  <si>
    <t>SE12505/2022</t>
  </si>
  <si>
    <t>TOP-FASHION'S OHH SO SWEET</t>
  </si>
  <si>
    <t>SE12506/2022</t>
  </si>
  <si>
    <t>TOP-FASHION'S ONE MOMENT IN TIME</t>
  </si>
  <si>
    <t>SE12507/2022</t>
  </si>
  <si>
    <t>TOP-FASHION'S ONE OF A KIND</t>
  </si>
  <si>
    <t>SE12644/2021</t>
  </si>
  <si>
    <t>SILVERLADY'S NOBODY'S BUSINESS</t>
  </si>
  <si>
    <t>SE12932/2023</t>
  </si>
  <si>
    <t>SKABONA HEAVEN'S ON FIRE</t>
  </si>
  <si>
    <t>SE12933/2023</t>
  </si>
  <si>
    <t>SKABONA DARK SIDE OF THE MOON</t>
  </si>
  <si>
    <t>SE12934/2023</t>
  </si>
  <si>
    <t>SKABONA KNOCKOUT</t>
  </si>
  <si>
    <t>SE12935/2023</t>
  </si>
  <si>
    <t>SKABONA IF I SAW YOU IN HEAVEN</t>
  </si>
  <si>
    <t>SE13078/2016</t>
  </si>
  <si>
    <t>ANGELEYE'S MAGIC FANTAZY</t>
  </si>
  <si>
    <t>SE13079/2016</t>
  </si>
  <si>
    <t>ANGELEYE'S MAGIC SUPREME</t>
  </si>
  <si>
    <t>SE13080/2016</t>
  </si>
  <si>
    <t>ANGELEYE'S MAGIC FIGHTER</t>
  </si>
  <si>
    <t>SE13081/2016</t>
  </si>
  <si>
    <t>ANGELEYE'S MAGIC FAIRY TALE</t>
  </si>
  <si>
    <t>SE13082/2016</t>
  </si>
  <si>
    <t>ANGELEYE'S MAGIC CELESTA</t>
  </si>
  <si>
    <t>SE13083/2016</t>
  </si>
  <si>
    <t>ANGELEYE'S MAGIC ANGEL</t>
  </si>
  <si>
    <t>SE13084/2016</t>
  </si>
  <si>
    <t>PHROSTMADE'S FOXY LADY</t>
  </si>
  <si>
    <t>SE13295/2020</t>
  </si>
  <si>
    <t>FRISCO VOM SEEHAIN</t>
  </si>
  <si>
    <t>SE13418/2022</t>
  </si>
  <si>
    <t>VAN-M ON OCCASION</t>
  </si>
  <si>
    <t>SE13478/2018</t>
  </si>
  <si>
    <t>FOG N' MISTS BACK TO BLACK</t>
  </si>
  <si>
    <t>SE13479/2018</t>
  </si>
  <si>
    <t>FOG N' MISTS PURPLE RAIN</t>
  </si>
  <si>
    <t>SE13480/2018</t>
  </si>
  <si>
    <t>FOG N' MISTS MA BAKER</t>
  </si>
  <si>
    <t>SE13481/2018</t>
  </si>
  <si>
    <t>FOG N' MISTS ABSOLUTELY RAVISHING</t>
  </si>
  <si>
    <t>SE13482/2018</t>
  </si>
  <si>
    <t>FOG N' MISTS BUFFALO SOLDIER</t>
  </si>
  <si>
    <t>SE13483/2018</t>
  </si>
  <si>
    <t>FOG N' MISTS BLAZE OF GLORY</t>
  </si>
  <si>
    <t>SE13484/2018</t>
  </si>
  <si>
    <t>FOG N' MISTS SIMPLY THE BEST</t>
  </si>
  <si>
    <t>SE13485/2018</t>
  </si>
  <si>
    <t>FOG N' MISTS SMOTH CRIMINAL</t>
  </si>
  <si>
    <t>SE13653/2018</t>
  </si>
  <si>
    <t>CATTALEYA COOL GANGSTER</t>
  </si>
  <si>
    <t>SE13654/2018</t>
  </si>
  <si>
    <t>CATTALEYA HAPPY GANGSTER</t>
  </si>
  <si>
    <t>SE13655/2018</t>
  </si>
  <si>
    <t>CATTALEYA SMILING GANGSTER</t>
  </si>
  <si>
    <t>SE13656/2018</t>
  </si>
  <si>
    <t>CATTALEYA HUNTING GANGSTER</t>
  </si>
  <si>
    <t>SE13657/2018</t>
  </si>
  <si>
    <t>CATTALEYA SHOOTING GANGSTER</t>
  </si>
  <si>
    <t>SE13664/2017</t>
  </si>
  <si>
    <t>ONEWAY'S PUPPY FOOT</t>
  </si>
  <si>
    <t>SE13665/2017</t>
  </si>
  <si>
    <t>ONEWAY'S ONE SPOT</t>
  </si>
  <si>
    <t>SE13674/2017</t>
  </si>
  <si>
    <t>JEPNICKS CATCH A STAR</t>
  </si>
  <si>
    <t>SE13678/2017</t>
  </si>
  <si>
    <t>JEPNICKS CAPTAIN MORGAN</t>
  </si>
  <si>
    <t>SE13718/2019</t>
  </si>
  <si>
    <t>RUNNERWAY UNIQE WISH</t>
  </si>
  <si>
    <t>SE13719/2019</t>
  </si>
  <si>
    <t>RUNNERWAY UNDER THE SEA</t>
  </si>
  <si>
    <t>SE13720/2019</t>
  </si>
  <si>
    <t>RUNNERWAY UP WHERE WE BELONG</t>
  </si>
  <si>
    <t>SE13721/2019</t>
  </si>
  <si>
    <t>RUNNERWAY UP UP AND AWAY</t>
  </si>
  <si>
    <t>SE13722/2019</t>
  </si>
  <si>
    <t>SKABONA MIXED SECRET WAY</t>
  </si>
  <si>
    <t>SE13723/2019</t>
  </si>
  <si>
    <t>SKABONA PERFECT MIX</t>
  </si>
  <si>
    <t>SE13724/2019</t>
  </si>
  <si>
    <t>SKABONA MIX'N MATCH</t>
  </si>
  <si>
    <t>SE13725/2019</t>
  </si>
  <si>
    <t>SKABONA DO NOT MIX</t>
  </si>
  <si>
    <t>SE13726/2019</t>
  </si>
  <si>
    <t>SKABONA SECRET MIX</t>
  </si>
  <si>
    <t>SE13727/2019</t>
  </si>
  <si>
    <t>SKABONA PICK'N MIX</t>
  </si>
  <si>
    <t>SE13812/2017</t>
  </si>
  <si>
    <t>BLACK BUTTERFLY ACTIS POLAND</t>
  </si>
  <si>
    <t>SE13815/2023</t>
  </si>
  <si>
    <t>UTOPIA NOVA AWAITED'ALLIE</t>
  </si>
  <si>
    <t>SE13816/2023</t>
  </si>
  <si>
    <t>UTOPIA NOVA ASPIRING'AIMEE</t>
  </si>
  <si>
    <t>SE13817/2023</t>
  </si>
  <si>
    <t>UTOPIA NOVA ATTRACTIVE'ASH</t>
  </si>
  <si>
    <t>SE13818/2023</t>
  </si>
  <si>
    <t>UTOPIA NOVA AMAZING'ASHLY</t>
  </si>
  <si>
    <t>SE13819/2023</t>
  </si>
  <si>
    <t>UTOPIA NOVA ABSOLUTE'ALFA</t>
  </si>
  <si>
    <t>SE13820/2023</t>
  </si>
  <si>
    <t>UTOPIA NOVA AWESOME'ATARI</t>
  </si>
  <si>
    <t>SE13824/2025</t>
  </si>
  <si>
    <t>PRIVAT'S YESSIE</t>
  </si>
  <si>
    <t>SE13915/2024</t>
  </si>
  <si>
    <t>SPRINGMIST'S APPETIZING CANDY CRUST</t>
  </si>
  <si>
    <t>SE13916/2024</t>
  </si>
  <si>
    <t>SPRINGMIST'S YUMMY BERLINER CRUST</t>
  </si>
  <si>
    <t>SE13917/2024</t>
  </si>
  <si>
    <t>SPRINGMIST'S DELICIOUS CARDAMON</t>
  </si>
  <si>
    <t>SE13918/2024</t>
  </si>
  <si>
    <t>SPRINGMIST'S SWEET CINAMON CRUST</t>
  </si>
  <si>
    <t>SE13919/2024</t>
  </si>
  <si>
    <t>SPRINGMIST'S TASTY BISCOTTI CRUST</t>
  </si>
  <si>
    <t>SE13920/2024</t>
  </si>
  <si>
    <t>SPRINGMIST'S EXQUSITE CANTUCCI</t>
  </si>
  <si>
    <t>SE13921/2024</t>
  </si>
  <si>
    <t>SPRINGMIST'S SWEET LITTLE CRUST</t>
  </si>
  <si>
    <t>SE14143/2025</t>
  </si>
  <si>
    <t>PUCKOLINAS BASTION DE LA LUNA</t>
  </si>
  <si>
    <t>2025</t>
  </si>
  <si>
    <t>SE14144/2025</t>
  </si>
  <si>
    <t>PUCKOLINAS NEGRA NATURAL</t>
  </si>
  <si>
    <t>SE14145/2025</t>
  </si>
  <si>
    <t>PUCKOLINAS BIUTIFUL CAVA</t>
  </si>
  <si>
    <t>SE14146/2025</t>
  </si>
  <si>
    <t>PUCKOLINAS SECRETS DE MAR</t>
  </si>
  <si>
    <t>SE14147/2025</t>
  </si>
  <si>
    <t>PUCKOLINAS DRAC MAGIC</t>
  </si>
  <si>
    <t>SE14148/2025</t>
  </si>
  <si>
    <t>PUCKOLINAS SEI SOLO</t>
  </si>
  <si>
    <t>SE14171/2018</t>
  </si>
  <si>
    <t>COUNTRY OF LOVE GO GO GIRL</t>
  </si>
  <si>
    <t>SE14172/2018</t>
  </si>
  <si>
    <t>COUNTRY OF LOVE GLITTER N GOLD</t>
  </si>
  <si>
    <t>SE14173/2018</t>
  </si>
  <si>
    <t>COUNTRY OF LOVE GLORIOUS GIRL</t>
  </si>
  <si>
    <t>SE14174/2018</t>
  </si>
  <si>
    <t>COUNTRY OF LOVE GAME SET MATCH</t>
  </si>
  <si>
    <t>SE14175/2018</t>
  </si>
  <si>
    <t>COUNTRY OF LOVE GOLDEN GAME</t>
  </si>
  <si>
    <t>SE14176/2018</t>
  </si>
  <si>
    <t>COUNTRY OF LOVE GARY GLITTER</t>
  </si>
  <si>
    <t>SE14272/2017</t>
  </si>
  <si>
    <t>EUROPA GIBSONOVA PUST</t>
  </si>
  <si>
    <t>SE14280/2020</t>
  </si>
  <si>
    <t>VALLEY PARK SUMMER SERENADE</t>
  </si>
  <si>
    <t>SE14368/2016</t>
  </si>
  <si>
    <t>MILLI MILLER URSULA</t>
  </si>
  <si>
    <t>SE14390/2015</t>
  </si>
  <si>
    <t>RYDNEMALMS AUDUR</t>
  </si>
  <si>
    <t>SE14391/2015</t>
  </si>
  <si>
    <t>RYDNEMALMS ASTAEL</t>
  </si>
  <si>
    <t>SE14392/2015</t>
  </si>
  <si>
    <t>RYDNEMALMS ARADIS</t>
  </si>
  <si>
    <t>SE14393/2015</t>
  </si>
  <si>
    <t>RYDNEMALMS AUDNA</t>
  </si>
  <si>
    <t>SE14394/2015</t>
  </si>
  <si>
    <t>RYDNEMALMS ATLI</t>
  </si>
  <si>
    <t>SE14395/2015</t>
  </si>
  <si>
    <t>RYDNEMALMS ASKUR</t>
  </si>
  <si>
    <t>SE14457/2022</t>
  </si>
  <si>
    <t>SAMMEN'S MAKE ME PROUD</t>
  </si>
  <si>
    <t>SE14458/2022</t>
  </si>
  <si>
    <t>SAMMEN'S LIFE IS LIFE</t>
  </si>
  <si>
    <t>SE14459/2022</t>
  </si>
  <si>
    <t>SAMMEN'S MAKE LIFE BETTER</t>
  </si>
  <si>
    <t>SE14460/2022</t>
  </si>
  <si>
    <t>SAMMEN'S MAKE ME HAPPY</t>
  </si>
  <si>
    <t>SE14461/2022</t>
  </si>
  <si>
    <t>SAMMEN'S MAKE IT IN LIFE</t>
  </si>
  <si>
    <t>SE14462/2022</t>
  </si>
  <si>
    <t>SAMMEN'S LIGHT OF LIFE</t>
  </si>
  <si>
    <t>SE14463/2022</t>
  </si>
  <si>
    <t>SAMMEN'S MAKE LIFE BEAUTIFUL</t>
  </si>
  <si>
    <t>SE14477/2025</t>
  </si>
  <si>
    <t>BRANDON</t>
  </si>
  <si>
    <t>SE14478/2025</t>
  </si>
  <si>
    <t>BRUNOISE</t>
  </si>
  <si>
    <t>SE14479/2025</t>
  </si>
  <si>
    <t>BLOSSOM</t>
  </si>
  <si>
    <t>SE14610/2015</t>
  </si>
  <si>
    <t>MADCAP'S A BLUEBERRY DOT</t>
  </si>
  <si>
    <t>SE14906/2017</t>
  </si>
  <si>
    <t>COUNTRY OF LOVE PAULINA</t>
  </si>
  <si>
    <t>SE14907/2017</t>
  </si>
  <si>
    <t>COUNTRY OF LOVE ATHINA</t>
  </si>
  <si>
    <t>SE14908/2017</t>
  </si>
  <si>
    <t>COUNTRY OF LOVE AFRODITE</t>
  </si>
  <si>
    <t>SE14909/2017</t>
  </si>
  <si>
    <t>COUNTRY OF LOVE ZEVS</t>
  </si>
  <si>
    <t>SE14910/2017</t>
  </si>
  <si>
    <t>COUNTRY OF LOVE APOLLON</t>
  </si>
  <si>
    <t>SE14911/2017</t>
  </si>
  <si>
    <t>COUNTRY OF LOVE ARES</t>
  </si>
  <si>
    <t>SE14912/2017</t>
  </si>
  <si>
    <t>COUNTRY OF LOVE VICTORY</t>
  </si>
  <si>
    <t>SE14925/2015</t>
  </si>
  <si>
    <t>COLLYDANE'S PRINCE WILLIAM BLUE</t>
  </si>
  <si>
    <t>SE14926/2015</t>
  </si>
  <si>
    <t>COLLYDANE'S PINK FLOYD</t>
  </si>
  <si>
    <t>SE14927/2015</t>
  </si>
  <si>
    <t>COLLYDANE'S PAUL MCCARTNEY</t>
  </si>
  <si>
    <t>SE14960/2023</t>
  </si>
  <si>
    <t>PRIVAT'S YOU GOT IT</t>
  </si>
  <si>
    <t>SE15054/2023</t>
  </si>
  <si>
    <t>ROXIER'S POWER PHANTASY</t>
  </si>
  <si>
    <t>SE15065/2017</t>
  </si>
  <si>
    <t>TOP-FASHION'S A BLUE DYNAMITE</t>
  </si>
  <si>
    <t>SE15066/2017</t>
  </si>
  <si>
    <t>TOP-FASHION'S AN ANGEL IN BLUE</t>
  </si>
  <si>
    <t>SE15067/2017</t>
  </si>
  <si>
    <t>TOP-FASHION'S A KISS OF AN ANGEL</t>
  </si>
  <si>
    <t>SE15389/2024</t>
  </si>
  <si>
    <t>SPEEDYCROWN'S HESTER SUE</t>
  </si>
  <si>
    <t>SE15390/2024</t>
  </si>
  <si>
    <t>SPEEDYCROWN'S NELLY RAPP</t>
  </si>
  <si>
    <t>SE15391/2024</t>
  </si>
  <si>
    <t>SPEEDYCROWN'S ROCK WILDER</t>
  </si>
  <si>
    <t>SE15887/2022</t>
  </si>
  <si>
    <t>BRANTASTIGS QRUX</t>
  </si>
  <si>
    <t>SE15888/2022</t>
  </si>
  <si>
    <t>BRANTASTIGS QUERCUS</t>
  </si>
  <si>
    <t>SE15889/2022</t>
  </si>
  <si>
    <t>BRANTASTIGS QUESTOR</t>
  </si>
  <si>
    <t>SE15890/2022</t>
  </si>
  <si>
    <t>BRANTASTIGS QUIDDITCH</t>
  </si>
  <si>
    <t>SE15891/2022</t>
  </si>
  <si>
    <t>BRANTASTIGS QIA</t>
  </si>
  <si>
    <t>SE15915/2025</t>
  </si>
  <si>
    <t>GATEFIELDS BLUE SKYE</t>
  </si>
  <si>
    <t>SE15916/2025</t>
  </si>
  <si>
    <t>GATEFIELDS SMART IN BLACK</t>
  </si>
  <si>
    <t>SE15917/2025</t>
  </si>
  <si>
    <t>GATEFIELDS SMART LITTLE FAY</t>
  </si>
  <si>
    <t>SE15920/2023</t>
  </si>
  <si>
    <t>DREAMWISHES GOLDEN DANCER</t>
  </si>
  <si>
    <t>SE15921/2023</t>
  </si>
  <si>
    <t>DREAMWISHES GREAT PASSION</t>
  </si>
  <si>
    <t>SE15922/2023</t>
  </si>
  <si>
    <t>DREAMWISHES GOODFELLOW</t>
  </si>
  <si>
    <t>SE15923/2023</t>
  </si>
  <si>
    <t>DREAMWISHES GREAT JOY</t>
  </si>
  <si>
    <t>SE15924/2023</t>
  </si>
  <si>
    <t>DREAMWISHES GLORY OF GRACE</t>
  </si>
  <si>
    <t>SE15925/2023</t>
  </si>
  <si>
    <t>DREAMWISHES GLORY OF LOVE</t>
  </si>
  <si>
    <t>SE15990/2020</t>
  </si>
  <si>
    <t>RUNNERWAY BLUE DREAM</t>
  </si>
  <si>
    <t>SE15991/2020</t>
  </si>
  <si>
    <t>RUNNERWAY KING IN CROWN</t>
  </si>
  <si>
    <t>SE15992/2020</t>
  </si>
  <si>
    <t>RUNNERWAY BLACK DREAM</t>
  </si>
  <si>
    <t>SE15993/2020</t>
  </si>
  <si>
    <t>RUNNERWAY CROWN IN LOVE</t>
  </si>
  <si>
    <t>SE15994/2020</t>
  </si>
  <si>
    <t>RUNNERWAY CROWN OF LILIES</t>
  </si>
  <si>
    <t>SE15995/2020</t>
  </si>
  <si>
    <t>RUNNERWAY FAIRY IN CLOUDS</t>
  </si>
  <si>
    <t>SE15996/2020</t>
  </si>
  <si>
    <t>RUNNERWAY CROWN OF ROSE</t>
  </si>
  <si>
    <t>SE15997/2020</t>
  </si>
  <si>
    <t>RUNNERWAY CROWN OF FAIRY</t>
  </si>
  <si>
    <t>SE15998/2020</t>
  </si>
  <si>
    <t>GLAMSHINE'S DRESSED FOR SUCCES</t>
  </si>
  <si>
    <t>SE16099/2019</t>
  </si>
  <si>
    <t>PAHA SAPAS CETAN KINYAN</t>
  </si>
  <si>
    <t>SE16100/2019</t>
  </si>
  <si>
    <t>PAHA SAPAS MAHPIYA ICANTAGYA</t>
  </si>
  <si>
    <t>SE16101/2019</t>
  </si>
  <si>
    <t>PAHA SAPAS OGLE LUTA</t>
  </si>
  <si>
    <t>SE16102/2019</t>
  </si>
  <si>
    <t>PAHA SAPAS WAKUKEZA WASTE</t>
  </si>
  <si>
    <t>SE16103/2019</t>
  </si>
  <si>
    <t>PAHA SAPAS WAKAH WAYUPHIKA WIN</t>
  </si>
  <si>
    <t>SE16104/2019</t>
  </si>
  <si>
    <t>PAHA SAPAS WINCINCALA CIKALA</t>
  </si>
  <si>
    <t>SE16105/2019</t>
  </si>
  <si>
    <t>PAHA SAPAS WINYAN WAHAN</t>
  </si>
  <si>
    <t>SE16136/2017</t>
  </si>
  <si>
    <t>RUNNERWAY ONCE UPON A TIME</t>
  </si>
  <si>
    <t>SE16137/2017</t>
  </si>
  <si>
    <t>RUNNERWAY ORLANDO</t>
  </si>
  <si>
    <t>SE16138/2017</t>
  </si>
  <si>
    <t>RUNNERWAY OLD TRAFFORD</t>
  </si>
  <si>
    <t>SE16139/2017</t>
  </si>
  <si>
    <t>RUNNERWAY OCEAN BLUE</t>
  </si>
  <si>
    <t>SE16140/2017</t>
  </si>
  <si>
    <t>RUNNERWAY OTHILIA</t>
  </si>
  <si>
    <t>SE16141/2017</t>
  </si>
  <si>
    <t>RUNNERWAY OLYMPIA</t>
  </si>
  <si>
    <t>SE16493/2018</t>
  </si>
  <si>
    <t>BALTIMOORE THUNDERSTRUCK</t>
  </si>
  <si>
    <t>SE16494/2018</t>
  </si>
  <si>
    <t>BALTIMOORE BACK IN BLACK</t>
  </si>
  <si>
    <t>SE16495/2018</t>
  </si>
  <si>
    <t>BALTIMOORE MONEY MADE</t>
  </si>
  <si>
    <t>SE16496/2018</t>
  </si>
  <si>
    <t>BALTIMOORE MONEYTALKS</t>
  </si>
  <si>
    <t>SE16581/2016</t>
  </si>
  <si>
    <t>BERMARKS RAVEL IN BLUE</t>
  </si>
  <si>
    <t>SE16582/2016</t>
  </si>
  <si>
    <t>BERMARKS REALLY NICE IN BLUE</t>
  </si>
  <si>
    <t>SE16583/2016</t>
  </si>
  <si>
    <t>BERMARKS REMEMBER ME IN BLUE</t>
  </si>
  <si>
    <t>SE16584/2016</t>
  </si>
  <si>
    <t>BERMARKS ROSSINI IN BLUE</t>
  </si>
  <si>
    <t>SE16585/2016</t>
  </si>
  <si>
    <t>BERMARKS RINALDO</t>
  </si>
  <si>
    <t>SE16586/2016</t>
  </si>
  <si>
    <t>BERMARKS REAGAN</t>
  </si>
  <si>
    <t>SE16587/2016</t>
  </si>
  <si>
    <t>BERMARKS REMEDY IN BLUE</t>
  </si>
  <si>
    <t>SE16679/2015</t>
  </si>
  <si>
    <t>BRONZE LEAF PRINCE PADEN</t>
  </si>
  <si>
    <t>SE16732/2019</t>
  </si>
  <si>
    <t>BRANTASTIGS KANDO</t>
  </si>
  <si>
    <t>SE16733/2019</t>
  </si>
  <si>
    <t>BRANTASTIGS KASPER</t>
  </si>
  <si>
    <t>SE16734/2019</t>
  </si>
  <si>
    <t>BRANTASTIGS KARMA</t>
  </si>
  <si>
    <t>SE16735/2019</t>
  </si>
  <si>
    <t>SE16736/2019</t>
  </si>
  <si>
    <t>BRANTASTIGS KLARA</t>
  </si>
  <si>
    <t>SE16737/2019</t>
  </si>
  <si>
    <t>BRANTASTIGS KLAUDI</t>
  </si>
  <si>
    <t>SE16738/2019</t>
  </si>
  <si>
    <t>BRANTASTIGS KORNELIA</t>
  </si>
  <si>
    <t>SE16739/2019</t>
  </si>
  <si>
    <t>BRANTASTIGS KRISTALL</t>
  </si>
  <si>
    <t>SE16740/2019</t>
  </si>
  <si>
    <t>CALLAHORN'S KING OF SAND</t>
  </si>
  <si>
    <t>SE16741/2019</t>
  </si>
  <si>
    <t>CALLAHORN'S TRUE COLOURS</t>
  </si>
  <si>
    <t>SE16742/2019</t>
  </si>
  <si>
    <t>CALLAHORN'S LOST COLOURS</t>
  </si>
  <si>
    <t>SE16848/2017</t>
  </si>
  <si>
    <t>FOG N' MISTS PERFECT BLUE ANGEL</t>
  </si>
  <si>
    <t>SE16849/2017</t>
  </si>
  <si>
    <t>FOG N' MISTS PERFECT ANGELSDOT</t>
  </si>
  <si>
    <t>SE16850/2017</t>
  </si>
  <si>
    <t>FOG N' MISTS PERFECT ANGEL IN BLACK</t>
  </si>
  <si>
    <t>SE16875/2022</t>
  </si>
  <si>
    <t>GLAMSHINE'S SPARKLING BLACK</t>
  </si>
  <si>
    <t>SE16876/2022</t>
  </si>
  <si>
    <t>GLAMSHINE'S BLACK MIXTURE</t>
  </si>
  <si>
    <t>SE16877/2022</t>
  </si>
  <si>
    <t>GLAMSHINE'S FUTURE IN BLACK</t>
  </si>
  <si>
    <t>SE16878/2022</t>
  </si>
  <si>
    <t>GLAMSHINE'S BLACK VELVET</t>
  </si>
  <si>
    <t>SE16879/2022</t>
  </si>
  <si>
    <t>GLAMSHINE'S BLACK ON BLACK</t>
  </si>
  <si>
    <t>SE16880/2022</t>
  </si>
  <si>
    <t>GLAMSHINE'S BLACK AND WHITE</t>
  </si>
  <si>
    <t>SE16893/2016</t>
  </si>
  <si>
    <t>FRIDENS MASTERPICE</t>
  </si>
  <si>
    <t>SE16913/2022</t>
  </si>
  <si>
    <t>FANCYMORE KING OF SWING</t>
  </si>
  <si>
    <t>SE16914/2022</t>
  </si>
  <si>
    <t>FANCYMORE FABOULUS FENDER</t>
  </si>
  <si>
    <t>SE16915/2022</t>
  </si>
  <si>
    <t>FANCYMORE GROOVY GIBSON</t>
  </si>
  <si>
    <t>SE16916/2022</t>
  </si>
  <si>
    <t>FANCYMORE STILL GOT THE BLUES</t>
  </si>
  <si>
    <t>SE16917/2022</t>
  </si>
  <si>
    <t>FANCYMORE MAGIC MARSHALL</t>
  </si>
  <si>
    <t>SE16918/2022</t>
  </si>
  <si>
    <t>FANCYMORE SHINING JUPITER</t>
  </si>
  <si>
    <t>SE16919/2022</t>
  </si>
  <si>
    <t>FANCYMORE CHARLIE'S ANGEL</t>
  </si>
  <si>
    <t>SE16942/2022</t>
  </si>
  <si>
    <t>A'PALOS DRAGON</t>
  </si>
  <si>
    <t>SE16943/2022</t>
  </si>
  <si>
    <t>A'PALOS MUSKOT</t>
  </si>
  <si>
    <t>SE16944/2022</t>
  </si>
  <si>
    <t>A'PALOS KANEL</t>
  </si>
  <si>
    <t>SE16945/2022</t>
  </si>
  <si>
    <t>A'PALOS HOT CHILI</t>
  </si>
  <si>
    <t>SE16946/2022</t>
  </si>
  <si>
    <t>A'PALOS HOT CAYENNE</t>
  </si>
  <si>
    <t>SE17084/2020</t>
  </si>
  <si>
    <t>VILYANS VINTERPRINS</t>
  </si>
  <si>
    <t>SE17085/2020</t>
  </si>
  <si>
    <t>VILYANS VINTERSTJÄRNA</t>
  </si>
  <si>
    <t>SE17086/2020</t>
  </si>
  <si>
    <t>VILYANS VINTERSAGA</t>
  </si>
  <si>
    <t>SE17087/2020</t>
  </si>
  <si>
    <t>VILYANS VINTERGLÄDJE</t>
  </si>
  <si>
    <t>SE17088/2020</t>
  </si>
  <si>
    <t>VILYANS VINTERLYCKA</t>
  </si>
  <si>
    <t>SE17089/2020</t>
  </si>
  <si>
    <t>VILYANS VINTERÄLVA</t>
  </si>
  <si>
    <t>SE17236/2023</t>
  </si>
  <si>
    <t>WEIMSTARS MYNTA AF TEQUILA</t>
  </si>
  <si>
    <t>SE17237/2023</t>
  </si>
  <si>
    <t>WEIMSTARS CAYENNE AF TEQUILA</t>
  </si>
  <si>
    <t>SE17238/2023</t>
  </si>
  <si>
    <t>WEIMSTARS CHILLI AF TEQUILA</t>
  </si>
  <si>
    <t>SE17239/2023</t>
  </si>
  <si>
    <t>WEIMSTARS SAFFRAN AF TEQUILA</t>
  </si>
  <si>
    <t>SE17240/2023</t>
  </si>
  <si>
    <t>WEIMSTARS JALAPENO AF DROGON</t>
  </si>
  <si>
    <t>SE17241/2023</t>
  </si>
  <si>
    <t>WEIMSTARS PEPPAR AF DROGON</t>
  </si>
  <si>
    <t>SE17242/2023</t>
  </si>
  <si>
    <t>WEIMSTARS HABANERO AF DROGON</t>
  </si>
  <si>
    <t>SE17243/2023</t>
  </si>
  <si>
    <t>WEIMSTARS CURRY AF DROGON</t>
  </si>
  <si>
    <t>SE17293/2016</t>
  </si>
  <si>
    <t>BLUSHING QUICK SWEET FLAX</t>
  </si>
  <si>
    <t>SE17294/2016</t>
  </si>
  <si>
    <t>BLUSHING QUICK SWEET FIX</t>
  </si>
  <si>
    <t>SE17363/2023</t>
  </si>
  <si>
    <t>MEADOW LANE'S HEAVEN CAN WAIT</t>
  </si>
  <si>
    <t>SE17364/2023</t>
  </si>
  <si>
    <t>MEADOW LANE'S TOUCHED BY HEAVEN</t>
  </si>
  <si>
    <t>SE17365/2023</t>
  </si>
  <si>
    <t>MEADOW LANE'S SEVENTH HEAVEN</t>
  </si>
  <si>
    <t>SE17366/2023</t>
  </si>
  <si>
    <t>MEADOW LANE'S HEAVEN'S  ON FIRE</t>
  </si>
  <si>
    <t>SE17367/2023</t>
  </si>
  <si>
    <t>MEADOW LANE'S MATCHMADE IN HEAVEN</t>
  </si>
  <si>
    <t>SE17368/2023</t>
  </si>
  <si>
    <t>MEADOW LANE'S SOME KIND OF HEAVEN</t>
  </si>
  <si>
    <t>SE17418/2025</t>
  </si>
  <si>
    <t>BALTIMOORE BOLT OF LIGHTNING</t>
  </si>
  <si>
    <t>SE17419/2025</t>
  </si>
  <si>
    <t>BALTIMOORE FIREUP OF UNKNOWN ORIGIN</t>
  </si>
  <si>
    <t>SE17420/2025</t>
  </si>
  <si>
    <t>BALTIMOORE LIGHT OF HOPE</t>
  </si>
  <si>
    <t>SE17421/2025</t>
  </si>
  <si>
    <t>BALTIMOORE LIGHT UP MY LIFE</t>
  </si>
  <si>
    <t>SE17422/2025</t>
  </si>
  <si>
    <t>BALTIMOORE LIGHT OF MINE</t>
  </si>
  <si>
    <t>SE17423/2025</t>
  </si>
  <si>
    <t>BALTIMOORE LIGHT UP</t>
  </si>
  <si>
    <t>SE17577/2018</t>
  </si>
  <si>
    <t>GEMDALES GLIMRANDE GÖRAN</t>
  </si>
  <si>
    <t>SE17582/2018</t>
  </si>
  <si>
    <t>GEMDALES GNISTRANDE GERTRUD</t>
  </si>
  <si>
    <t>SE17639/2020</t>
  </si>
  <si>
    <t>SAPPHIRESKY SUN BEATING DOWN</t>
  </si>
  <si>
    <t>SE17640/2020</t>
  </si>
  <si>
    <t>SAPPHIRESKY SUN WILL COME</t>
  </si>
  <si>
    <t>SE17641/2020</t>
  </si>
  <si>
    <t>SAPPHIRESKY SKIES AHEAD</t>
  </si>
  <si>
    <t>SE17642/2020</t>
  </si>
  <si>
    <t>SAPPHIRESKY UNDER THE STARS</t>
  </si>
  <si>
    <t>SE17643/2020</t>
  </si>
  <si>
    <t>SAPPHIRESKY THE MOON</t>
  </si>
  <si>
    <t>SE17644/2020</t>
  </si>
  <si>
    <t>SAPPHIRESKY KISSED THE SKY</t>
  </si>
  <si>
    <t>SE17665/2015</t>
  </si>
  <si>
    <t>SAMMEN'S ECHO OF MAGICAL PLAYER</t>
  </si>
  <si>
    <t>SE17666/2015</t>
  </si>
  <si>
    <t>SAMMEN'S ECHO OF BLU DI BLU</t>
  </si>
  <si>
    <t>SE17684/2016</t>
  </si>
  <si>
    <t>SKABONA HOT'N COLD</t>
  </si>
  <si>
    <t>SE17685/2016</t>
  </si>
  <si>
    <t>SKABONA HOT IN THE CITY</t>
  </si>
  <si>
    <t>SE17686/2016</t>
  </si>
  <si>
    <t>SKABONA SOME LIKE IT HOT</t>
  </si>
  <si>
    <t>SE17687/2016</t>
  </si>
  <si>
    <t>SKABONA HOT BLACKBERRY</t>
  </si>
  <si>
    <t>SE17688/2016</t>
  </si>
  <si>
    <t>SKABONA HOT'N FUN</t>
  </si>
  <si>
    <t>SE17689/2016</t>
  </si>
  <si>
    <t>SKABONA HOT DEAL</t>
  </si>
  <si>
    <t>SE17690/2016</t>
  </si>
  <si>
    <t>SKABONA THE GAMBLER</t>
  </si>
  <si>
    <t>SE17691/2016</t>
  </si>
  <si>
    <t>SKABONA FORBIDDEN GAME</t>
  </si>
  <si>
    <t>SE17692/2016</t>
  </si>
  <si>
    <t>SKABONA NAME OF THE GAME</t>
  </si>
  <si>
    <t>SE17693/2016</t>
  </si>
  <si>
    <t>SKABONA SECRET GAME</t>
  </si>
  <si>
    <t>SE17694/2016</t>
  </si>
  <si>
    <t>SKABONA LOVE GAME</t>
  </si>
  <si>
    <t>SE17780/2019</t>
  </si>
  <si>
    <t>RUNNERWAY VAGABOND</t>
  </si>
  <si>
    <t>SE17781/2019</t>
  </si>
  <si>
    <t>RUNNERWAY VALENTINO</t>
  </si>
  <si>
    <t>SE17782/2019</t>
  </si>
  <si>
    <t>RUNNERWAY VIKING</t>
  </si>
  <si>
    <t>SE17783/2019</t>
  </si>
  <si>
    <t>RUNNERWAY VICTORIA'S SECRET</t>
  </si>
  <si>
    <t>SE17784/2019</t>
  </si>
  <si>
    <t>RUNNERWAY VERA WANG</t>
  </si>
  <si>
    <t>SE17941/2018</t>
  </si>
  <si>
    <t>COLLYSHET'S LUMI</t>
  </si>
  <si>
    <t>SE17942/2018</t>
  </si>
  <si>
    <t>COLLYSHET'S LILIAN</t>
  </si>
  <si>
    <t>SE17943/2018</t>
  </si>
  <si>
    <t>COLLYSHET'S LOTHAR</t>
  </si>
  <si>
    <t>SE17944/2018</t>
  </si>
  <si>
    <t>COLLYSHET'S LEX</t>
  </si>
  <si>
    <t>SE17945/2018</t>
  </si>
  <si>
    <t>COLLYSHET'S LOKE</t>
  </si>
  <si>
    <t>SE17946/2018</t>
  </si>
  <si>
    <t>COLLYSHET'S LEONARD</t>
  </si>
  <si>
    <t>SE17947/2018</t>
  </si>
  <si>
    <t>COLLYSHET'S LUDVIG</t>
  </si>
  <si>
    <t>SE17948/2018</t>
  </si>
  <si>
    <t>COLLYSHET'S LIVE</t>
  </si>
  <si>
    <t>SE17964/2019</t>
  </si>
  <si>
    <t>WALL STREET'S OLD DIXIE</t>
  </si>
  <si>
    <t>SE18161/2022</t>
  </si>
  <si>
    <t>BRANTASTIGS RAMBLING RECTOR</t>
  </si>
  <si>
    <t>SE18162/2022</t>
  </si>
  <si>
    <t>BRANTASTIGS ROSA MUNDI</t>
  </si>
  <si>
    <t>SE18163/2022</t>
  </si>
  <si>
    <t>BRANTASTIGS ROSANNA</t>
  </si>
  <si>
    <t>SE18164/2022</t>
  </si>
  <si>
    <t>BRANTASTIGS ROTKÄPPCHEN</t>
  </si>
  <si>
    <t>SE18165/2022</t>
  </si>
  <si>
    <t>BRANTASTIGS RÖDHÄTTE</t>
  </si>
  <si>
    <t>SE18166/2022</t>
  </si>
  <si>
    <t>BRANTASTIGS SARASTRO</t>
  </si>
  <si>
    <t>SE18167/2022</t>
  </si>
  <si>
    <t>BRANTASTIGS SIEGFRIED</t>
  </si>
  <si>
    <t>SE18168/2022</t>
  </si>
  <si>
    <t>BRANTASTIGS SIGISMUND</t>
  </si>
  <si>
    <t>SE18169/2022</t>
  </si>
  <si>
    <t>BRANTASTIGS SIGURD</t>
  </si>
  <si>
    <t>SE18170/2022</t>
  </si>
  <si>
    <t>BRANTASTIGS SIEGLINDE</t>
  </si>
  <si>
    <t>SE18171/2022</t>
  </si>
  <si>
    <t>BRANTASTIGS SNÖFLINGA</t>
  </si>
  <si>
    <t>SE18336/2017</t>
  </si>
  <si>
    <t>A'PALOS BLACK ROCOCO</t>
  </si>
  <si>
    <t>SE18337/2017</t>
  </si>
  <si>
    <t>A'PALOS MYSTICA BLACK VELVET</t>
  </si>
  <si>
    <t>SE18338/2017</t>
  </si>
  <si>
    <t>A'PALOS BLACK DIAMOND</t>
  </si>
  <si>
    <t>SE18339/2017</t>
  </si>
  <si>
    <t>A'PALOS BLACK QUEEN OF NIGHT</t>
  </si>
  <si>
    <t>SE18340/2017</t>
  </si>
  <si>
    <t>A'PALOS SWEET GOLDE SCILLA</t>
  </si>
  <si>
    <t>SE18341/2017</t>
  </si>
  <si>
    <t>A'PALOS BLACK LICORICE</t>
  </si>
  <si>
    <t>SE18342/2017</t>
  </si>
  <si>
    <t>A'PALOS BROWN BROWNIE</t>
  </si>
  <si>
    <t>SE18343/2017</t>
  </si>
  <si>
    <t>A'PALOS SWEET TOSCA</t>
  </si>
  <si>
    <t>SE18492/2016</t>
  </si>
  <si>
    <t>MILAS SNOW FEVER</t>
  </si>
  <si>
    <t>SE18508/2023</t>
  </si>
  <si>
    <t>STARSPANGLE'S ARIZONA</t>
  </si>
  <si>
    <t>SE18509/2023</t>
  </si>
  <si>
    <t>STARSPANGLE'S ALASKA</t>
  </si>
  <si>
    <t>SE18510/2023</t>
  </si>
  <si>
    <t>STARSPANGLE'S KENTUCKY</t>
  </si>
  <si>
    <t>SE18511/2023</t>
  </si>
  <si>
    <t>STARSPANGLE'S MAINE</t>
  </si>
  <si>
    <t>SE18512/2023</t>
  </si>
  <si>
    <t>STARSPANGLE'S NEVADA</t>
  </si>
  <si>
    <t>SE18645/2018</t>
  </si>
  <si>
    <t>BRANTASTIGS IKAROS</t>
  </si>
  <si>
    <t>SE18646/2018</t>
  </si>
  <si>
    <t>BRANTASTIGS INDIGO</t>
  </si>
  <si>
    <t>SE18647/2018</t>
  </si>
  <si>
    <t>BRANTASTIGS IDA</t>
  </si>
  <si>
    <t>SE18648/2018</t>
  </si>
  <si>
    <t>BRANTASTIGS INDIA</t>
  </si>
  <si>
    <t>SE18649/2018</t>
  </si>
  <si>
    <t>BRANTASTIGS ISABELLE</t>
  </si>
  <si>
    <t>SE18650/2018</t>
  </si>
  <si>
    <t>BRANTASTIGS ISBIT</t>
  </si>
  <si>
    <t>SE18651/2018</t>
  </si>
  <si>
    <t>BRANTASTIGS ISBLÅ INGELA</t>
  </si>
  <si>
    <t>SE18672/2017</t>
  </si>
  <si>
    <t>MAC ÖRTOFT'S ELEGANT WILD</t>
  </si>
  <si>
    <t>SE18809/2018</t>
  </si>
  <si>
    <t>SHEP'S QUALCOSA DI BELLO PER VOI</t>
  </si>
  <si>
    <t>SE18812/2017</t>
  </si>
  <si>
    <t>LUNDECOCK'S BLACK LOVE AFFAIR</t>
  </si>
  <si>
    <t>SE18813/2017</t>
  </si>
  <si>
    <t>LUNDECOCK'S BLACK TULIP</t>
  </si>
  <si>
    <t>SE18814/2017</t>
  </si>
  <si>
    <t>LUNDECOCK'S BLACK ROSE</t>
  </si>
  <si>
    <t>SE18815/2017</t>
  </si>
  <si>
    <t>LUNDECOCK'S BLUES BROTHER</t>
  </si>
  <si>
    <t>SE18816/2017</t>
  </si>
  <si>
    <t>LUNDECOCK'S BLUE VIRGIN</t>
  </si>
  <si>
    <t>SE18840/2025</t>
  </si>
  <si>
    <t>SAMMEN'S JUST YOU 'N' ME</t>
  </si>
  <si>
    <t>SE18841/2025</t>
  </si>
  <si>
    <t>SAMMEN'S NEW HEAVEN</t>
  </si>
  <si>
    <t>SE18842/2025</t>
  </si>
  <si>
    <t>SAMMEN'S YOU'RE THE INSPIRATION</t>
  </si>
  <si>
    <t>SE18843/2025</t>
  </si>
  <si>
    <t>SAMMEN'S THIS IS THE ONE</t>
  </si>
  <si>
    <t>SE18844/2025</t>
  </si>
  <si>
    <t>SAMMEN'S LAY LADY LAY</t>
  </si>
  <si>
    <t>SE18945/2024</t>
  </si>
  <si>
    <t>BRANTASTIGS UBBE</t>
  </si>
  <si>
    <t>SE18946/2024</t>
  </si>
  <si>
    <t>BRANTASTIGS UFFE</t>
  </si>
  <si>
    <t>SE18947/2024</t>
  </si>
  <si>
    <t>BRANTASTIGS ULLER</t>
  </si>
  <si>
    <t>SE18948/2024</t>
  </si>
  <si>
    <t>BRANTASTIGS URD</t>
  </si>
  <si>
    <t>SE19076/2023</t>
  </si>
  <si>
    <t>MIRONIK'S MIDAS</t>
  </si>
  <si>
    <t>SE19084/2016</t>
  </si>
  <si>
    <t>SPOTTY DOT'S HOLY GRAIL</t>
  </si>
  <si>
    <t>SE19085/2016</t>
  </si>
  <si>
    <t>SPOTTY DOT'S THE MEANING OF LIFE</t>
  </si>
  <si>
    <t>SE19086/2016</t>
  </si>
  <si>
    <t>SPOTTY DOT'S FLYING CIRCUS</t>
  </si>
  <si>
    <t>SE19087/2016</t>
  </si>
  <si>
    <t>SPOTTY DOT'S LIVE AT HOLLYWOOD BOWL</t>
  </si>
  <si>
    <t>SE19202/2025</t>
  </si>
  <si>
    <t>SKABONA MAKE A WISH</t>
  </si>
  <si>
    <t>SE19246/2015</t>
  </si>
  <si>
    <t>BLUSHING PROPER BOY</t>
  </si>
  <si>
    <t>SE19247/2015</t>
  </si>
  <si>
    <t>BLUSHING PLAYBOY</t>
  </si>
  <si>
    <t>SE19248/2015</t>
  </si>
  <si>
    <t>BLUSHING PRESIDENT</t>
  </si>
  <si>
    <t>SE19296/2019</t>
  </si>
  <si>
    <t>STRAIGHTLINE'S XANDOR</t>
  </si>
  <si>
    <t>SE19297/2019</t>
  </si>
  <si>
    <t>STRAIGHTLINE'S XANTÉ</t>
  </si>
  <si>
    <t>SE19298/2019</t>
  </si>
  <si>
    <t>STRAIGHTLINE'S X-TRA JOY</t>
  </si>
  <si>
    <t>SE19298/2025</t>
  </si>
  <si>
    <t>SKABONA THE EXCLUSIVE</t>
  </si>
  <si>
    <t>SE19299/2019</t>
  </si>
  <si>
    <t>STRAIGHTLINE'S X-TRA DREAMS</t>
  </si>
  <si>
    <t>SE19300/2019</t>
  </si>
  <si>
    <t>STRAIGHTLINE'S X-TRA LOVE</t>
  </si>
  <si>
    <t>SE19398/2020</t>
  </si>
  <si>
    <t>SKABONA BE MY VALENTINE</t>
  </si>
  <si>
    <t>SE19399/2020</t>
  </si>
  <si>
    <t>SKABONA VALENTINE'S DAY</t>
  </si>
  <si>
    <t>SE19400/2020</t>
  </si>
  <si>
    <t>SKABONA FOREVER YOURS</t>
  </si>
  <si>
    <t>SE19401/2020</t>
  </si>
  <si>
    <t>SKABONA LOVE IS IN THE AIR</t>
  </si>
  <si>
    <t>SE19402/2020</t>
  </si>
  <si>
    <t>SKABONA HELLO LOVE</t>
  </si>
  <si>
    <t>SE19403/2017</t>
  </si>
  <si>
    <t>KENDRAKES GOLDPRINT</t>
  </si>
  <si>
    <t>SE19403/2020</t>
  </si>
  <si>
    <t>SKABONA SWEET VALENTINE</t>
  </si>
  <si>
    <t>SE19404/2017</t>
  </si>
  <si>
    <t>KENDRAKES GOLDSMITH</t>
  </si>
  <si>
    <t>SE19405/2017</t>
  </si>
  <si>
    <t>KENDRAKES MARVIN GAYE</t>
  </si>
  <si>
    <t>SE19406/2017</t>
  </si>
  <si>
    <t>KENDRAKES ZIGGY STARDUST</t>
  </si>
  <si>
    <t>SE19407/2017</t>
  </si>
  <si>
    <t>KENDRAKES BLACKPRINT</t>
  </si>
  <si>
    <t>SE19408/2017</t>
  </si>
  <si>
    <t>KENDRAKES BLUEPRINT</t>
  </si>
  <si>
    <t>SE19409/2017</t>
  </si>
  <si>
    <t>KENDRAKES PARISIENNE</t>
  </si>
  <si>
    <t>SE19410/2017</t>
  </si>
  <si>
    <t>PUCKOLINAS GIMLI</t>
  </si>
  <si>
    <t>SE19411/2017</t>
  </si>
  <si>
    <t>PUCKOLINAS CÍRDAN</t>
  </si>
  <si>
    <t>SE19412/2017</t>
  </si>
  <si>
    <t>PUCKOLINAS CÉLIL</t>
  </si>
  <si>
    <t>SE19413/2017</t>
  </si>
  <si>
    <t>PUCKOLINAS MIRIEL</t>
  </si>
  <si>
    <t>SE19417/2018</t>
  </si>
  <si>
    <t>SKABONA PLAYBOY</t>
  </si>
  <si>
    <t>SE19418/2018</t>
  </si>
  <si>
    <t>SKABONA EXTRA PLAYER</t>
  </si>
  <si>
    <t>SE19419/2018</t>
  </si>
  <si>
    <t>SKABONA PLAYING THE FORTUNE</t>
  </si>
  <si>
    <t>SE19433/2016</t>
  </si>
  <si>
    <t>MONSOLINA OCTOBER PRINCESS</t>
  </si>
  <si>
    <t>SE19545/2022</t>
  </si>
  <si>
    <t>STRAIGHTLINE'S GOT A GOOD FLOW</t>
  </si>
  <si>
    <t>SE19546/2022</t>
  </si>
  <si>
    <t>STRAIGHTLINE'S GARP</t>
  </si>
  <si>
    <t>SE19547/2022</t>
  </si>
  <si>
    <t>STRAIGHTLINE'S GANDALF</t>
  </si>
  <si>
    <t>SE19548/2022</t>
  </si>
  <si>
    <t>STRAIGHTLINE'S GORDON</t>
  </si>
  <si>
    <t>SE19549/2022</t>
  </si>
  <si>
    <t>STRAIGHTLINE'S GOT A GOOD FEELING</t>
  </si>
  <si>
    <t>SE19550/2022</t>
  </si>
  <si>
    <t>STRAIGHTLINE'S GEORGEUS GIRL</t>
  </si>
  <si>
    <t>SE19551/2022</t>
  </si>
  <si>
    <t>STRAIGHTLINE'S GOOD GIRL</t>
  </si>
  <si>
    <t>SE19552/2022</t>
  </si>
  <si>
    <t>STRAIGHTLINE'S GRACE</t>
  </si>
  <si>
    <t>SE19694/2023</t>
  </si>
  <si>
    <t>GATEFIELDS STILL GOT THE BLUES</t>
  </si>
  <si>
    <t>SE19695/2023</t>
  </si>
  <si>
    <t>GATEFIELDS JACKPOT</t>
  </si>
  <si>
    <t>SE19696/2023</t>
  </si>
  <si>
    <t>GATEFIELDS BLACK JACK</t>
  </si>
  <si>
    <t>SE19697/2023</t>
  </si>
  <si>
    <t>GATEFIELDS NICE NITE DREAM</t>
  </si>
  <si>
    <t>SE19698/2023</t>
  </si>
  <si>
    <t>GATEFIELDS BLUE DREAM</t>
  </si>
  <si>
    <t>SE19755/2018</t>
  </si>
  <si>
    <t>LAWLESS RED WHITE AND BLUEPRINT</t>
  </si>
  <si>
    <t>SE19756/2018</t>
  </si>
  <si>
    <t>LAWLESS TALL DARK N'HANDSOME</t>
  </si>
  <si>
    <t>SE19757/2018</t>
  </si>
  <si>
    <t>LAWLESS BACK IN BLACK AT RIVERSIDE</t>
  </si>
  <si>
    <t>SE19758/2018</t>
  </si>
  <si>
    <t>LAWLESS TYPESETTER TRITIMES A LADY</t>
  </si>
  <si>
    <t>SE19759/2018</t>
  </si>
  <si>
    <t>LAWLESS THE ALL AMERICAN PROTOTYPE</t>
  </si>
  <si>
    <t>SE20008/2018</t>
  </si>
  <si>
    <t>SPEEDYCROWN'S BLUE STAR SHAKER</t>
  </si>
  <si>
    <t>SE20009/2018</t>
  </si>
  <si>
    <t>SPEEDYCROWN'S KUNG FU FIGHTING</t>
  </si>
  <si>
    <t>SE20010/2018</t>
  </si>
  <si>
    <t>SPEEDYCROWN'S FREEDOM FIGHTER</t>
  </si>
  <si>
    <t>SE20011/2018</t>
  </si>
  <si>
    <t>SPEEDYCROWN'S PRINCE CHARMING</t>
  </si>
  <si>
    <t>SE20020/2019</t>
  </si>
  <si>
    <t>ELLARIS IDEAL IN BLUE FOR MONSOLANA</t>
  </si>
  <si>
    <t>SE20214/2018</t>
  </si>
  <si>
    <t>BEYOND'S ALWAYS A LADY</t>
  </si>
  <si>
    <t>SE20215/2018</t>
  </si>
  <si>
    <t>BEYOND'S ALWAYS A STAR</t>
  </si>
  <si>
    <t>SE20216/2018</t>
  </si>
  <si>
    <t>BEYOND'S ALWAYS A HERO</t>
  </si>
  <si>
    <t>SE20217/2018</t>
  </si>
  <si>
    <t>BEYOND'S ALWAYS A DREAM</t>
  </si>
  <si>
    <t>SE20218/2018</t>
  </si>
  <si>
    <t>BEYOND'S ALWAYS A STORM</t>
  </si>
  <si>
    <t>SE20219/2018</t>
  </si>
  <si>
    <t>BEYOND'S ALWAYS A HEARTBREAKER</t>
  </si>
  <si>
    <t>SE20238/2025</t>
  </si>
  <si>
    <t>NODSTAGÅRDENS DIAMONDS ARE FOREVER</t>
  </si>
  <si>
    <t>SE20239/2025</t>
  </si>
  <si>
    <t>NODSTAGÅRDENS DEJA VU</t>
  </si>
  <si>
    <t>SE20240/2025</t>
  </si>
  <si>
    <t>NODSTAGÅRDENS DANCING IN THE DARK</t>
  </si>
  <si>
    <t>SE20241/2025</t>
  </si>
  <si>
    <t>NODSTAGÅRDENS DIRTY HARRY</t>
  </si>
  <si>
    <t>SE20242/2025</t>
  </si>
  <si>
    <t>NODSTAGÅRDENS DUSTY ROSE</t>
  </si>
  <si>
    <t>SE20243/2025</t>
  </si>
  <si>
    <t>NODSTAGÅRDENS DANCING QUEEN</t>
  </si>
  <si>
    <t>SE20244/2025</t>
  </si>
  <si>
    <t>NODSTAGÅRDENS DIAMONDS IN THE SKY</t>
  </si>
  <si>
    <t>SE20301/2017</t>
  </si>
  <si>
    <t>SAPPHIRESKY WORK OF ART</t>
  </si>
  <si>
    <t>SE20302/2017</t>
  </si>
  <si>
    <t>SAPPHIRESKY BRING YOU FUN</t>
  </si>
  <si>
    <t>SE20303/2017</t>
  </si>
  <si>
    <t>SAPPHIRESKY BE HAPPY</t>
  </si>
  <si>
    <t>SE20304/2017</t>
  </si>
  <si>
    <t>SAPPHIRESKY WATCH ME DAZZLE</t>
  </si>
  <si>
    <t>SE20305/2017</t>
  </si>
  <si>
    <t>SAPPHIRESKY I WILL SPARKLE</t>
  </si>
  <si>
    <t>SE20306/2017</t>
  </si>
  <si>
    <t>SAPPHIRESKY LIKE A DIAMOND</t>
  </si>
  <si>
    <t>SE20307/2017</t>
  </si>
  <si>
    <t>SAPPHIRESKY STRUT MY STUFF</t>
  </si>
  <si>
    <t>SE20308/2017</t>
  </si>
  <si>
    <t>SAPPHIRESKY BE WHAT YOU WANT</t>
  </si>
  <si>
    <t>SE20321/2020</t>
  </si>
  <si>
    <t>TOLITA TROLLETS JASMINE</t>
  </si>
  <si>
    <t>SE20322/2020</t>
  </si>
  <si>
    <t>TOLITA TROLLETS MERIDA</t>
  </si>
  <si>
    <t>SE20323/2020</t>
  </si>
  <si>
    <t>TOLITA TROLLETS ELSA</t>
  </si>
  <si>
    <t>SE20475/2020</t>
  </si>
  <si>
    <t>CALLAHORN'S DARK LOVE</t>
  </si>
  <si>
    <t>SE20476/2020</t>
  </si>
  <si>
    <t>CALLAHORN'S SPARKLING KISS</t>
  </si>
  <si>
    <t>SE20477/2020</t>
  </si>
  <si>
    <t>CALLAHORN'S EXOTIC GEM</t>
  </si>
  <si>
    <t>SE20478/2020</t>
  </si>
  <si>
    <t>CALLAHORN'S KISS'N TELL</t>
  </si>
  <si>
    <t>SE20479/2020</t>
  </si>
  <si>
    <t>CALLAHORN'S FLASHBACK</t>
  </si>
  <si>
    <t>SE20480/2020</t>
  </si>
  <si>
    <t>CALLAHORN'S MAGICAL KISS</t>
  </si>
  <si>
    <t>SE20481/2020</t>
  </si>
  <si>
    <t>CALLAHORN'S RAY OF LIGHT</t>
  </si>
  <si>
    <t>SE20487/2021</t>
  </si>
  <si>
    <t>CALLAHORN'S JUST SUNKISSES</t>
  </si>
  <si>
    <t>SE20488/2021</t>
  </si>
  <si>
    <t>CALLAHORN'S GOLDEN SUNSET</t>
  </si>
  <si>
    <t>SE20489/2021</t>
  </si>
  <si>
    <t>CALLAHORN'S GOLDEN SUNRISE</t>
  </si>
  <si>
    <t>SE20567/2024</t>
  </si>
  <si>
    <t>SJÖNÄSGÅRDENS PERFECT ESTELLA</t>
  </si>
  <si>
    <t>SE20568/2024</t>
  </si>
  <si>
    <t>SJÖNÄSGÅRDENS SWEET OPHELIA</t>
  </si>
  <si>
    <t>SE20569/2024</t>
  </si>
  <si>
    <t>SJÖNÄSGÅRDENS GREAT SIRIUS</t>
  </si>
  <si>
    <t>SE20570/2024</t>
  </si>
  <si>
    <t>SJÖNÄSGÅRDENS AMAZING IZAR</t>
  </si>
  <si>
    <t>SE20571/2024</t>
  </si>
  <si>
    <t>SJÖNÄSGÅRDENS MYSTERIOUS TELLUS</t>
  </si>
  <si>
    <t>SE20572/2024</t>
  </si>
  <si>
    <t>SJÖNÄSGÅRDENS LITTLE IXION</t>
  </si>
  <si>
    <t>SE20642/2025</t>
  </si>
  <si>
    <t>WINDY FOREST'S PERFECT STAR'N CRONY</t>
  </si>
  <si>
    <t>SE20661/2018</t>
  </si>
  <si>
    <t>JEPNICKS DESTINY MADE IN HEAVEN</t>
  </si>
  <si>
    <t>SE20736/2022</t>
  </si>
  <si>
    <t>INGLEDENE SNO ANGEL</t>
  </si>
  <si>
    <t>SE20759/2015</t>
  </si>
  <si>
    <t>RUNNERWAY KEANU REEVES</t>
  </si>
  <si>
    <t>SE20760/2015</t>
  </si>
  <si>
    <t>RUNNERWAY KURT COBAIN</t>
  </si>
  <si>
    <t>SE20761/2015</t>
  </si>
  <si>
    <t>RUNNERWAY KEVIN COSTNER</t>
  </si>
  <si>
    <t>SE20762/2015</t>
  </si>
  <si>
    <t>RUNNERWAY KIEFER SUTHERLAND</t>
  </si>
  <si>
    <t>SE20763/2015</t>
  </si>
  <si>
    <t>RUNNERWAY KATE MOSS</t>
  </si>
  <si>
    <t>SE21157/2022</t>
  </si>
  <si>
    <t>LAWLESS TEXAS LONE STAR</t>
  </si>
  <si>
    <t>SE21158/2022</t>
  </si>
  <si>
    <t>LAWLESS DAKOTA DAWN</t>
  </si>
  <si>
    <t>SE21159/2022</t>
  </si>
  <si>
    <t>LAWLESS TENNESSEE WALTZ</t>
  </si>
  <si>
    <t>SE21160/2022</t>
  </si>
  <si>
    <t>LAWLESS KENTUCKY DERBY</t>
  </si>
  <si>
    <t>SE21161/2022</t>
  </si>
  <si>
    <t>LAWLESS FLORIDA KEYS</t>
  </si>
  <si>
    <t>SE21162/2022</t>
  </si>
  <si>
    <t>LAWLESS INDIANA SUMMER</t>
  </si>
  <si>
    <t>SE21260/2018</t>
  </si>
  <si>
    <t>LILLKRÅKANS CITRON CITTRA</t>
  </si>
  <si>
    <t>SE21261/2018</t>
  </si>
  <si>
    <t>LILLKRÅKANS COOLA CLARINO</t>
  </si>
  <si>
    <t>SE21262/2018</t>
  </si>
  <si>
    <t>LILLKRÅKANS CHOKLAD CONGAS</t>
  </si>
  <si>
    <t>SE21263/2018</t>
  </si>
  <si>
    <t>LILLKRÅKANS CHARMIGA CHAPMAN</t>
  </si>
  <si>
    <t>SE21264/2018</t>
  </si>
  <si>
    <t>LILLKRÅKANS CIRKUS CELLO</t>
  </si>
  <si>
    <t>SE21323/2017</t>
  </si>
  <si>
    <t>STAR HATCH PRETTY PEARL</t>
  </si>
  <si>
    <t>SE21324/2017</t>
  </si>
  <si>
    <t>STAR HATCH PRINCESS RONJA</t>
  </si>
  <si>
    <t>SE21325/2017</t>
  </si>
  <si>
    <t>STAR HATCH PETRONELLA CINDERELLA</t>
  </si>
  <si>
    <t>SE21326/2017</t>
  </si>
  <si>
    <t>STAR HATCH POCAHONTAS</t>
  </si>
  <si>
    <t>SE21327/2017</t>
  </si>
  <si>
    <t>STAR HATCH PERFECT PRUDENCE</t>
  </si>
  <si>
    <t>SE21328/2017</t>
  </si>
  <si>
    <t>STAR HATCH PERCY</t>
  </si>
  <si>
    <t>SE21329/2017</t>
  </si>
  <si>
    <t>STAR HATCH PRINCE CHARMING</t>
  </si>
  <si>
    <t>SE21330/2017</t>
  </si>
  <si>
    <t>STAR HATCH PETER-PAN</t>
  </si>
  <si>
    <t>SE21331/2017</t>
  </si>
  <si>
    <t>CATTALEYA EXCELLENT LOVE AND HOPE</t>
  </si>
  <si>
    <t>SE21332/2017</t>
  </si>
  <si>
    <t>CATTALEYA EXCELLENT FRIEND AND LOVE</t>
  </si>
  <si>
    <t>SE21333/2017</t>
  </si>
  <si>
    <t>CATTALEYA EXCELLENT EVENING STAR</t>
  </si>
  <si>
    <t>SE21334/2017</t>
  </si>
  <si>
    <t>CATTALEYA EXCELLENT PRIDE AND JOY</t>
  </si>
  <si>
    <t>SE21386/2022</t>
  </si>
  <si>
    <t>SPEEDYCROWN'S REBELLA FLAME</t>
  </si>
  <si>
    <t>SE21387/2022</t>
  </si>
  <si>
    <t>SPEEDYCROWN'S ICONA POP</t>
  </si>
  <si>
    <t>SE21388/2022</t>
  </si>
  <si>
    <t>SPEEDYCROWN'S MARIGOLD</t>
  </si>
  <si>
    <t>SE21470/2020</t>
  </si>
  <si>
    <t>BRANTASTIGS MACBETH</t>
  </si>
  <si>
    <t>SE21471/2020</t>
  </si>
  <si>
    <t>BRANTASTIGS MASKERADBAL</t>
  </si>
  <si>
    <t>SE21472/2020</t>
  </si>
  <si>
    <t>BRANTASTIGS MAURICO</t>
  </si>
  <si>
    <t>SE21473/2020</t>
  </si>
  <si>
    <t>BRANTASTIGS MONOSTATOS</t>
  </si>
  <si>
    <t>SE21474/2020</t>
  </si>
  <si>
    <t>BRANTASTIGS MICAELA</t>
  </si>
  <si>
    <t>SE21475/2020</t>
  </si>
  <si>
    <t>BRANTASTIGS MIMI</t>
  </si>
  <si>
    <t>SE21476/2020</t>
  </si>
  <si>
    <t>BRANTASTIGS MUSETTA</t>
  </si>
  <si>
    <t>SE21548/2022</t>
  </si>
  <si>
    <t>COILLE'S APRIL SNOW</t>
  </si>
  <si>
    <t>SE21549/2022</t>
  </si>
  <si>
    <t>COILLE'S ARCTIC SNOW</t>
  </si>
  <si>
    <t>SE21601/2021</t>
  </si>
  <si>
    <t>MUGGEBIGGE PENNY</t>
  </si>
  <si>
    <t>SE21602/2021</t>
  </si>
  <si>
    <t>MUGGEBIGGE CHIP</t>
  </si>
  <si>
    <t>SE21700/2019</t>
  </si>
  <si>
    <t>SAMMEN'S HIGH LOVE</t>
  </si>
  <si>
    <t>SE21701/2019</t>
  </si>
  <si>
    <t>SAMMEN'S HIGH HOPE</t>
  </si>
  <si>
    <t>SE21702/2019</t>
  </si>
  <si>
    <t>SAMMEN'S SINGING HIGH</t>
  </si>
  <si>
    <t>SE21703/2019</t>
  </si>
  <si>
    <t>SAMMEN'S HIGH CLASS</t>
  </si>
  <si>
    <t>SE21704/2019</t>
  </si>
  <si>
    <t>SAMMEN'S HIGH COAST</t>
  </si>
  <si>
    <t>SE21705/2019</t>
  </si>
  <si>
    <t>SAMMEN'S HIGH LEVEL</t>
  </si>
  <si>
    <t>SE21767/2016</t>
  </si>
  <si>
    <t>LAPINETTE'S HER MAJESTY</t>
  </si>
  <si>
    <t>SE21818/2017</t>
  </si>
  <si>
    <t>CHATTERING'S INNOCENT ATHOS</t>
  </si>
  <si>
    <t>SE21819/2017</t>
  </si>
  <si>
    <t>CHATTERING'S IMPRESSIVE ARAMIS</t>
  </si>
  <si>
    <t>SE21820/2017</t>
  </si>
  <si>
    <t>CHATTERING'S INCREDIBLE PORTHOS</t>
  </si>
  <si>
    <t>SE21933/2016</t>
  </si>
  <si>
    <t>AMYFIELD ROCK MY LIFE</t>
  </si>
  <si>
    <t>SE21934/2016</t>
  </si>
  <si>
    <t>AMYFIELD RUN FOR YOUR LIFE</t>
  </si>
  <si>
    <t>SE21935/2016</t>
  </si>
  <si>
    <t>AMYFIELD ROMANTIC SMILE</t>
  </si>
  <si>
    <t>SE21936/2016</t>
  </si>
  <si>
    <t>AMYFIELD REMEMBER TO SMILE</t>
  </si>
  <si>
    <t>SE21937/2016</t>
  </si>
  <si>
    <t>AMYFIELD RISE N'SHINE</t>
  </si>
  <si>
    <t>SE21938/2016</t>
  </si>
  <si>
    <t>AMYFIELD READY FOR LIFE</t>
  </si>
  <si>
    <t>SE21939/2016</t>
  </si>
  <si>
    <t>AMYFIELD REMEMBER ME FOREVER</t>
  </si>
  <si>
    <t>SE21940/2016</t>
  </si>
  <si>
    <t>AMYFIELD RISING STAR</t>
  </si>
  <si>
    <t>SE21976/2020</t>
  </si>
  <si>
    <t>SPRINGMIST'S CINNAMON SPARKLE</t>
  </si>
  <si>
    <t>SE21977/2020</t>
  </si>
  <si>
    <t>SPRINGMIST'S APEROL SPRITZ</t>
  </si>
  <si>
    <t>SE21978/2020</t>
  </si>
  <si>
    <t>SPRINGMIST'S GINGERBREAD PUNCH</t>
  </si>
  <si>
    <t>SE21979/2020</t>
  </si>
  <si>
    <t>SPRINGMIST'S CUBA LIBRE</t>
  </si>
  <si>
    <t>SE21980/2020</t>
  </si>
  <si>
    <t>SPRINGMIST'S HOT NEGRITA</t>
  </si>
  <si>
    <t>SE22025/2024</t>
  </si>
  <si>
    <t>GLAMSHINE'S GRAND GARCON NOIR</t>
  </si>
  <si>
    <t>SE22026/2024</t>
  </si>
  <si>
    <t>GLAMSHINE'S LA FILLE NOIR</t>
  </si>
  <si>
    <t>SE22027/2024</t>
  </si>
  <si>
    <t>GLAMSHINE'S FLEUR NOIR</t>
  </si>
  <si>
    <t>SE22028/2024</t>
  </si>
  <si>
    <t>GLAMSHINE'S LA PRINCESS NOIRE</t>
  </si>
  <si>
    <t>SE22029/2024</t>
  </si>
  <si>
    <t>GLAMSHINE'S ROSE NOIRE</t>
  </si>
  <si>
    <t>SE22030/2024</t>
  </si>
  <si>
    <t>GLAMSHINE'S CHIEN NOIR</t>
  </si>
  <si>
    <t>SE22031/2024</t>
  </si>
  <si>
    <t>GLAMSHINE'S LA PETITE FILLE NOIRE</t>
  </si>
  <si>
    <t>SE22175/2017</t>
  </si>
  <si>
    <t>TOLITA TROLLETS SNÖVIT</t>
  </si>
  <si>
    <t>SE22176/2017</t>
  </si>
  <si>
    <t>TOLITA TROLLETS TINGELING</t>
  </si>
  <si>
    <t>SE22177/2017</t>
  </si>
  <si>
    <t>TOLITA TROLLETS JASMIN</t>
  </si>
  <si>
    <t>SE22178/2017</t>
  </si>
  <si>
    <t>TOLITA TROLLETS ESMARALDA</t>
  </si>
  <si>
    <t>SE22179/2017</t>
  </si>
  <si>
    <t>TOLITA TROLLETS TIANA</t>
  </si>
  <si>
    <t>SE22180/2017</t>
  </si>
  <si>
    <t>TOLITA TROLLETS LUFSEN</t>
  </si>
  <si>
    <t>SE22181/2017</t>
  </si>
  <si>
    <t>TOLITA TROLLETS BALOO</t>
  </si>
  <si>
    <t>SE22245/2018</t>
  </si>
  <si>
    <t>REJEJS ROMANTIC RAPHAEL</t>
  </si>
  <si>
    <t>SE22332/2025</t>
  </si>
  <si>
    <t>BRANTASTIGS XELLO</t>
  </si>
  <si>
    <t>SE22333/2025</t>
  </si>
  <si>
    <t>BRANTASTIGS XEMBALO</t>
  </si>
  <si>
    <t>SE22477/2016</t>
  </si>
  <si>
    <t>MILAS RED CARPET</t>
  </si>
  <si>
    <t>SE22589/2017</t>
  </si>
  <si>
    <t>BALTIMOORE YOU KNOW WHO</t>
  </si>
  <si>
    <t>SE22590/2017</t>
  </si>
  <si>
    <t>BALTIMOORE ADDICTED TO LOVE</t>
  </si>
  <si>
    <t>SE22591/2017</t>
  </si>
  <si>
    <t>BALTIMOORE PRIVATE DANCER</t>
  </si>
  <si>
    <t>SE22592/2017</t>
  </si>
  <si>
    <t>FANCYMORE FORTUNE FACTOR WITH LOVE</t>
  </si>
  <si>
    <t>SE22593/2017</t>
  </si>
  <si>
    <t>FANCYMORE LOVE FACTOR WITH NO LIMIT</t>
  </si>
  <si>
    <t>SE22647/2017</t>
  </si>
  <si>
    <t>COUNTRY OF LOVE MONSTER TRUCK</t>
  </si>
  <si>
    <t>SE22648/2017</t>
  </si>
  <si>
    <t>COUNTRY OF LOVE COOKIE MONSTER</t>
  </si>
  <si>
    <t>SE22649/2017</t>
  </si>
  <si>
    <t>COUNTRY OF LOVE BAMSE</t>
  </si>
  <si>
    <t>SE22742/2024</t>
  </si>
  <si>
    <t>UPSILON BLACK DE CATHYJA</t>
  </si>
  <si>
    <t>SE22865/2022</t>
  </si>
  <si>
    <t>STARSPANGLE'S PRINS OF FIRE</t>
  </si>
  <si>
    <t>SE22866/2022</t>
  </si>
  <si>
    <t>STARSPANGLE'S PRINS OF STORM</t>
  </si>
  <si>
    <t>SE22867/2022</t>
  </si>
  <si>
    <t>STARSPANGLE'S PRINS OF SAND</t>
  </si>
  <si>
    <t>SE22868/2022</t>
  </si>
  <si>
    <t>STARSPANGLE'S PRINCESS BIANCA</t>
  </si>
  <si>
    <t>SE22869/2022</t>
  </si>
  <si>
    <t>STARSPANGLE'S PRINCESS OF ICE</t>
  </si>
  <si>
    <t>SE22870/2022</t>
  </si>
  <si>
    <t>STARSPANGLE'S PRINCESS OF SNOW</t>
  </si>
  <si>
    <t>SE22871/2022</t>
  </si>
  <si>
    <t>STARSPANGLE'S PRINCESS OF FIRE</t>
  </si>
  <si>
    <t>SE22872/2022</t>
  </si>
  <si>
    <t>STARSPANGLE'S PRINCESS OF STORM</t>
  </si>
  <si>
    <t>SE22885/2015</t>
  </si>
  <si>
    <t>AMYFIELD PRINCE IN GOLD</t>
  </si>
  <si>
    <t>SE22886/2015</t>
  </si>
  <si>
    <t>AMYFIELD PROMISE TO SMILE</t>
  </si>
  <si>
    <t>SE22887/2015</t>
  </si>
  <si>
    <t>AMYFIELD PRINCESS OF LOVE</t>
  </si>
  <si>
    <t>SE22888/2015</t>
  </si>
  <si>
    <t>AMYFIELD PROMISE TO KEEP ON SMILING</t>
  </si>
  <si>
    <t>SE22921/2019</t>
  </si>
  <si>
    <t>REX-AV-LAGNÖ</t>
  </si>
  <si>
    <t>SE22922/2019</t>
  </si>
  <si>
    <t>RICKY-AV-LAGNÖ</t>
  </si>
  <si>
    <t>SE22923/2019</t>
  </si>
  <si>
    <t>LADY-AV-LAGNÖ</t>
  </si>
  <si>
    <t>SE22924/2019</t>
  </si>
  <si>
    <t>TOSCA-AV-LAGNÖ</t>
  </si>
  <si>
    <t>SE22925/2019</t>
  </si>
  <si>
    <t>DAISY-AV-LAGNÖ</t>
  </si>
  <si>
    <t>SE22969/2015</t>
  </si>
  <si>
    <t>SPEEDYCROWN'S FAITH HOPE AND LOVE</t>
  </si>
  <si>
    <t>SE22970/2015</t>
  </si>
  <si>
    <t>SPEEDYCROWN'S HEART AND SOUL</t>
  </si>
  <si>
    <t>SE22971/2015</t>
  </si>
  <si>
    <t>SPEEDYCROWN'S ALWAYS ON MY MIND</t>
  </si>
  <si>
    <t>SE22972/2015</t>
  </si>
  <si>
    <t>SPEEDYCROWN'S KEY TO MY HEART</t>
  </si>
  <si>
    <t>SE22973/2015</t>
  </si>
  <si>
    <t>SPEEDYCROWN'S MY LOVE MY LIFE</t>
  </si>
  <si>
    <t>SE22974/2015</t>
  </si>
  <si>
    <t>SPEEDYCROWN'S DREAM WITH ME</t>
  </si>
  <si>
    <t>SE23153/2018</t>
  </si>
  <si>
    <t>TOP-FASHION'S OUT OF HEAVEN</t>
  </si>
  <si>
    <t>SE23154/2017</t>
  </si>
  <si>
    <t>BRANTASTIGS GLIMMER</t>
  </si>
  <si>
    <t>SE23154/2018</t>
  </si>
  <si>
    <t>TOP-FASHION'S OHHLALA WHAT A GUY</t>
  </si>
  <si>
    <t>SE23155/2017</t>
  </si>
  <si>
    <t>BRANTASTIGS GNEJS</t>
  </si>
  <si>
    <t>SE23155/2018</t>
  </si>
  <si>
    <t>TOP-FASHION'S OUTSTANDING SOULMATE</t>
  </si>
  <si>
    <t>SE23156/2017</t>
  </si>
  <si>
    <t>BRANTASTIGS GRAFIT</t>
  </si>
  <si>
    <t>SE23156/2018</t>
  </si>
  <si>
    <t>COLLYSHET'S MARILYN</t>
  </si>
  <si>
    <t>SE23157/2017</t>
  </si>
  <si>
    <t>BRANTASTIGS GRANIT</t>
  </si>
  <si>
    <t>SE23157/2018</t>
  </si>
  <si>
    <t>COLLYSHET'S MARLENE</t>
  </si>
  <si>
    <t>SE23158/2017</t>
  </si>
  <si>
    <t>BRANTASTIGS GRUS</t>
  </si>
  <si>
    <t>SE23158/2018</t>
  </si>
  <si>
    <t>COLLYSHET'S MYSTERIE</t>
  </si>
  <si>
    <t>SE23159/2017</t>
  </si>
  <si>
    <t>BRANTASTIGS GLIMMA</t>
  </si>
  <si>
    <t>SE23159/2018</t>
  </si>
  <si>
    <t>COLLYSHET'S MADONNA</t>
  </si>
  <si>
    <t>SE23160/2017</t>
  </si>
  <si>
    <t>BRANTASTIGS GNISTRA</t>
  </si>
  <si>
    <t>SE23160/2018</t>
  </si>
  <si>
    <t>COLLYSHET'S MORTEN</t>
  </si>
  <si>
    <t>SE23161/2017</t>
  </si>
  <si>
    <t>BALTIMOORE HUSH</t>
  </si>
  <si>
    <t>SE23161/2018</t>
  </si>
  <si>
    <t>COLLYSHET'S MIDAS</t>
  </si>
  <si>
    <t>SE23162/2017</t>
  </si>
  <si>
    <t>BALTIMOORE THE VELVET</t>
  </si>
  <si>
    <t>SE23162/2018</t>
  </si>
  <si>
    <t>COLLYSHET'S MORRIS MINI</t>
  </si>
  <si>
    <t>SE23163/2017</t>
  </si>
  <si>
    <t>BALTIMOORE HIGHWAY STAR</t>
  </si>
  <si>
    <t>SE23163/2018</t>
  </si>
  <si>
    <t>COLLYSHET'S MARLON BRANDO</t>
  </si>
  <si>
    <t>SE23164/2017</t>
  </si>
  <si>
    <t>BALTIMOORE CHILD IN TIME</t>
  </si>
  <si>
    <t>SE23164/2018</t>
  </si>
  <si>
    <t>COLLYSHET'S MARIO</t>
  </si>
  <si>
    <t>SE23165/2018</t>
  </si>
  <si>
    <t>COLLYSHET'S MULLER</t>
  </si>
  <si>
    <t>SE23204/2019</t>
  </si>
  <si>
    <t>KEYLOCS BALANCE IN TIME</t>
  </si>
  <si>
    <t>SE23417/2018</t>
  </si>
  <si>
    <t>A'PALOS MY BOY MORTY</t>
  </si>
  <si>
    <t>SE23418/2018</t>
  </si>
  <si>
    <t>A'PALOS WILLIAM-MORRIS</t>
  </si>
  <si>
    <t>SE23419/2018</t>
  </si>
  <si>
    <t>A'PALOS GOLDEN CELEBRATION</t>
  </si>
  <si>
    <t>SE23420/2018</t>
  </si>
  <si>
    <t>A'PALOS MUMS-MUMS</t>
  </si>
  <si>
    <t>SE23421/2018</t>
  </si>
  <si>
    <t>A'PALOS SWEET MAZARIN</t>
  </si>
  <si>
    <t>SE23422/2018</t>
  </si>
  <si>
    <t>A'PALOS LILLA PRALIN MARY LOU</t>
  </si>
  <si>
    <t>SE23476/2021</t>
  </si>
  <si>
    <t>RUNNERWAY EASTER STORM</t>
  </si>
  <si>
    <t>SE23477/2021</t>
  </si>
  <si>
    <t>RUNNERWAY EASTER HURRICANE</t>
  </si>
  <si>
    <t>SE23478/2021</t>
  </si>
  <si>
    <t>RUNNERWAY EASTER SNOW</t>
  </si>
  <si>
    <t>SE23479/2021</t>
  </si>
  <si>
    <t>RUNNERWAY EASTER SUN</t>
  </si>
  <si>
    <t>SE23480/2021</t>
  </si>
  <si>
    <t>RUNNERWAY EASTER WIND</t>
  </si>
  <si>
    <t>SE23481/2021</t>
  </si>
  <si>
    <t>RUNNERWAY EASTER CANDY</t>
  </si>
  <si>
    <t>SE23544/2017</t>
  </si>
  <si>
    <t>WIRINS FUR ELISE</t>
  </si>
  <si>
    <t>SE23545/2017</t>
  </si>
  <si>
    <t>WIRINS CLAIRE DE LUNE</t>
  </si>
  <si>
    <t>SE23546/2017</t>
  </si>
  <si>
    <t>WIRINS MOONLIGHT SONATA</t>
  </si>
  <si>
    <t>SE23547/2017</t>
  </si>
  <si>
    <t>WIRINS WALTZ OF THE FLOWERS</t>
  </si>
  <si>
    <t>SE23548/2017</t>
  </si>
  <si>
    <t>WIRINS MIDSUMMER NIGHT'S DREAM</t>
  </si>
  <si>
    <t>SE23549/2017</t>
  </si>
  <si>
    <t>WIRINS ODE TO JOY</t>
  </si>
  <si>
    <t>SE23550/2017</t>
  </si>
  <si>
    <t>WIRINS FOUR SEASONS</t>
  </si>
  <si>
    <t>SE23551/2017</t>
  </si>
  <si>
    <t>WIRINS VOICES OF SPRING</t>
  </si>
  <si>
    <t>SE23692/2022</t>
  </si>
  <si>
    <t>GATEFIELDS MIDNIGHT CRUISER</t>
  </si>
  <si>
    <t>SE23693/2022</t>
  </si>
  <si>
    <t>GATEFIELDS NIGHT FLIGHT</t>
  </si>
  <si>
    <t>SE23694/2022</t>
  </si>
  <si>
    <t>GATEFIELDS SO FAR SO GOOD</t>
  </si>
  <si>
    <t>SE23695/2022</t>
  </si>
  <si>
    <t>GATEFIELDS STAND BY ME</t>
  </si>
  <si>
    <t>SE23696/2022</t>
  </si>
  <si>
    <t>GATEFIELDS EASY DOES IT</t>
  </si>
  <si>
    <t>SE23697/2022</t>
  </si>
  <si>
    <t>GATEFIELDS STORM IN A TEACUP</t>
  </si>
  <si>
    <t>SE23698/2022</t>
  </si>
  <si>
    <t>GATEFIELDS LISTEN TO YOUR HEART</t>
  </si>
  <si>
    <t>SE23759/2017</t>
  </si>
  <si>
    <t>WINDY FOREST'S PRINCESS MARGARETH</t>
  </si>
  <si>
    <t>SE23907/2018</t>
  </si>
  <si>
    <t>ANDROMA CLARK GOLDEN MUFFIN</t>
  </si>
  <si>
    <t>SE24029/2020</t>
  </si>
  <si>
    <t>STRAIGHTLINE'S AMADEUS</t>
  </si>
  <si>
    <t>SE24030/2020</t>
  </si>
  <si>
    <t>STRAIGHTLINE'S AFTER MIDNIGHT</t>
  </si>
  <si>
    <t>SE24033/2020</t>
  </si>
  <si>
    <t>STRAIGHTLINE'S AFTER SUNSHINE</t>
  </si>
  <si>
    <t>SE24037/2020</t>
  </si>
  <si>
    <t>FANCYMORE CATCH OF BLUEBONNET</t>
  </si>
  <si>
    <t>SE24038/2020</t>
  </si>
  <si>
    <t>FANCYMORE BOUQUET OF BLUEBELLS</t>
  </si>
  <si>
    <t>SE24271/2015</t>
  </si>
  <si>
    <t>SKABONA BLACK TIE CODE</t>
  </si>
  <si>
    <t>SE24272/2015</t>
  </si>
  <si>
    <t>SKABONA CODE HOLDER</t>
  </si>
  <si>
    <t>SE24273/2015</t>
  </si>
  <si>
    <t>SKABONA CLASSIC CODE</t>
  </si>
  <si>
    <t>SE24274/2015</t>
  </si>
  <si>
    <t>SKABONA KEY CODE</t>
  </si>
  <si>
    <t>SE24275/2015</t>
  </si>
  <si>
    <t>SKABONA LADY'S CODE</t>
  </si>
  <si>
    <t>SE24276/2015</t>
  </si>
  <si>
    <t>SKABONA SECRET CODE</t>
  </si>
  <si>
    <t>SE24277/2015</t>
  </si>
  <si>
    <t>SKABONA GOLDEN CODE</t>
  </si>
  <si>
    <t>SE24293/2020</t>
  </si>
  <si>
    <t>SKABONA BRING ME LUCK</t>
  </si>
  <si>
    <t>SE24294/2020</t>
  </si>
  <si>
    <t>SKABONA LUCKY ME</t>
  </si>
  <si>
    <t>SE24295/2020</t>
  </si>
  <si>
    <t>SKABONA BEST OF LUCK</t>
  </si>
  <si>
    <t>SE24296/2020</t>
  </si>
  <si>
    <t>SKABONA WISH ME LUCK</t>
  </si>
  <si>
    <t>SE24297/2020</t>
  </si>
  <si>
    <t>SKABONA READY FOR WHATEVER</t>
  </si>
  <si>
    <t>SE24298/2020</t>
  </si>
  <si>
    <t>SKABONA WHATEVER YOU WANT</t>
  </si>
  <si>
    <t>SE24299/2020</t>
  </si>
  <si>
    <t>SKABONA SO WHAT</t>
  </si>
  <si>
    <t>SE24300/2020</t>
  </si>
  <si>
    <t>SKABONA WHAT A DREAM</t>
  </si>
  <si>
    <t>SE24301/2020</t>
  </si>
  <si>
    <t>SKABONA WHAT A LADY</t>
  </si>
  <si>
    <t>SE24302/2020</t>
  </si>
  <si>
    <t>SKABONA WHAT IS LOVE</t>
  </si>
  <si>
    <t>SE24330/2017</t>
  </si>
  <si>
    <t>CATTALEYA FINAL EDITION GOLDEN ROSE</t>
  </si>
  <si>
    <t>SE24331/2017</t>
  </si>
  <si>
    <t>CATTALEYA FINAL EDITION BLACK ROSE</t>
  </si>
  <si>
    <t>SE24332/2017</t>
  </si>
  <si>
    <t>CATTALEYA FINAL EDITION RED ROSE</t>
  </si>
  <si>
    <t>SE24333/2017</t>
  </si>
  <si>
    <t>CATTALEYA FINAL EDITION PINK ROSE</t>
  </si>
  <si>
    <t>SE24334/2017</t>
  </si>
  <si>
    <t>CATTALEYA FINAL EDITION WHITE ROSE</t>
  </si>
  <si>
    <t>SE24334/2021</t>
  </si>
  <si>
    <t>BRANCIRS CAPELLA</t>
  </si>
  <si>
    <t>SE24335/2021</t>
  </si>
  <si>
    <t>BRANCIRS CALLISTO</t>
  </si>
  <si>
    <t>SE24336/2021</t>
  </si>
  <si>
    <t>BRANCIRS CRESSIDA</t>
  </si>
  <si>
    <t>SE24337/2021</t>
  </si>
  <si>
    <t>BRANCIRS CEPHEI</t>
  </si>
  <si>
    <t>SE24338/2021</t>
  </si>
  <si>
    <t>BRANCIRS CASSIOPEIA</t>
  </si>
  <si>
    <t>SE24422/2015</t>
  </si>
  <si>
    <t>RUDÄNGENS MIDNIGHT ROMANCE</t>
  </si>
  <si>
    <t>SE24423/2015</t>
  </si>
  <si>
    <t>RUDÄNGENS MIDNIGHT MELODY</t>
  </si>
  <si>
    <t>SE24424/2015</t>
  </si>
  <si>
    <t>RUDÄNGENS MIDNIGHT HONEY</t>
  </si>
  <si>
    <t>SE24519/2016</t>
  </si>
  <si>
    <t>BEYOND'S UNFORGETTABLE STORY</t>
  </si>
  <si>
    <t>SE24520/2016</t>
  </si>
  <si>
    <t>BEYOND'S UNFORGETTABLE STAR</t>
  </si>
  <si>
    <t>SE24532/2017</t>
  </si>
  <si>
    <t>COOLHUNT'S INDIANA JONES</t>
  </si>
  <si>
    <t>SE24533/2017</t>
  </si>
  <si>
    <t>COOLHUNT'S INTERNAL AFFAIRS</t>
  </si>
  <si>
    <t>SE24534/2017</t>
  </si>
  <si>
    <t>COOLHUNT'S I WILL ALWAYS LOVE YOU</t>
  </si>
  <si>
    <t>SE24535/2017</t>
  </si>
  <si>
    <t>COOLHUNT'S IT'S A HEARTACHE</t>
  </si>
  <si>
    <t>SE24536/2017</t>
  </si>
  <si>
    <t>COOLHUNT'S INSIDE INFORMATION</t>
  </si>
  <si>
    <t>SE24537/2017</t>
  </si>
  <si>
    <t>COOLHUNT'S INDEPENDENCE DAY</t>
  </si>
  <si>
    <t>SE24684/2019</t>
  </si>
  <si>
    <t>TOLITA TROLLETS GRETA</t>
  </si>
  <si>
    <t>SE24685/2019</t>
  </si>
  <si>
    <t>TOLITA TROLLETS GABRIELLA</t>
  </si>
  <si>
    <t>SE24686/2019</t>
  </si>
  <si>
    <t>TOLITA TROLLETS GULLAN</t>
  </si>
  <si>
    <t>SE24687/2019</t>
  </si>
  <si>
    <t>TOLITA TROLLETS GOLIAT</t>
  </si>
  <si>
    <t>SE24688/2019</t>
  </si>
  <si>
    <t>TOLITA TROLLETS GULLIVER</t>
  </si>
  <si>
    <t>SE24689/2019</t>
  </si>
  <si>
    <t>TOLITA TROLLETS GERALD</t>
  </si>
  <si>
    <t>SE24690/2019</t>
  </si>
  <si>
    <t>TOLITA TROLLETS GASTON</t>
  </si>
  <si>
    <t>SE24691/2019</t>
  </si>
  <si>
    <t>TOLITA TROLLETS GILBERT</t>
  </si>
  <si>
    <t>SE24794/2016</t>
  </si>
  <si>
    <t>TOLITA TROLLETS VICTORIA</t>
  </si>
  <si>
    <t>SE24795/2016</t>
  </si>
  <si>
    <t>TOLITA TROLLETS LUNA</t>
  </si>
  <si>
    <t>SE24796/2016</t>
  </si>
  <si>
    <t>TOLITA TROLLETS HILDA</t>
  </si>
  <si>
    <t>SE24797/2016</t>
  </si>
  <si>
    <t>TOLITA TROLLETS BACCHUS</t>
  </si>
  <si>
    <t>SE24798/2016</t>
  </si>
  <si>
    <t>TOLITA TROLLETS JANUS</t>
  </si>
  <si>
    <t>SE24799/2016</t>
  </si>
  <si>
    <t>TOLITA TROLLETS CAELUS</t>
  </si>
  <si>
    <t>SE25090/2018</t>
  </si>
  <si>
    <t>AINTREE'S WHAT A WICKED GAME</t>
  </si>
  <si>
    <t>SE25091/2018</t>
  </si>
  <si>
    <t>AINTREE'S UNCHAIN MY HEART</t>
  </si>
  <si>
    <t>SE25092/2018</t>
  </si>
  <si>
    <t>AINTREE'S I'M UNDER YOUR SPELL</t>
  </si>
  <si>
    <t>SE25093/2018</t>
  </si>
  <si>
    <t>AINTREE'S SET ME FREE</t>
  </si>
  <si>
    <t>SE25094/2018</t>
  </si>
  <si>
    <t>AINTREE'S CAN I HAVE SOME REMEDY</t>
  </si>
  <si>
    <t>SE25195/2023</t>
  </si>
  <si>
    <t>SPRINGMIST'S THE FINAL CUT</t>
  </si>
  <si>
    <t>SE25196/2023</t>
  </si>
  <si>
    <t>SPRINGMIST'S LERNING TO FLY</t>
  </si>
  <si>
    <t>SE25197/2023</t>
  </si>
  <si>
    <t>SPRINGMIST'S DARK SIDE OF THE MOON</t>
  </si>
  <si>
    <t>SE25198/2023</t>
  </si>
  <si>
    <t>SPRINGMIST'S ON THE RUN</t>
  </si>
  <si>
    <t>SE25199/2023</t>
  </si>
  <si>
    <t>SPRINGMIST'S HIGH HOPES</t>
  </si>
  <si>
    <t>SE25200/2023</t>
  </si>
  <si>
    <t>SPRINGMIST'S WISH YOU WERE HERE</t>
  </si>
  <si>
    <t>SE25283/2015</t>
  </si>
  <si>
    <t>FANCYMORE QUEEN EDITION OF LOVE</t>
  </si>
  <si>
    <t>SE25284/2015</t>
  </si>
  <si>
    <t>FORNBORGENS NOOMI NORRSKEN</t>
  </si>
  <si>
    <t>SE25285/2015</t>
  </si>
  <si>
    <t>FORNBORGENS NINA NIPPERTIPPA</t>
  </si>
  <si>
    <t>SE25286/2015</t>
  </si>
  <si>
    <t>FORNBORGENS NANCY NAJAD</t>
  </si>
  <si>
    <t>SE25287/2015</t>
  </si>
  <si>
    <t>FORNBORGENS NICKE NYFIKEN</t>
  </si>
  <si>
    <t>SE25288/2015</t>
  </si>
  <si>
    <t>FORNBORGENS NISSE NOBLESS</t>
  </si>
  <si>
    <t>SE25575/2015</t>
  </si>
  <si>
    <t>COUNTRY OF LOVE BONNIE</t>
  </si>
  <si>
    <t>SE25576/2015</t>
  </si>
  <si>
    <t>COUNTRY OF LOVE BECKY</t>
  </si>
  <si>
    <t>SE25577/2015</t>
  </si>
  <si>
    <t>COUNTRY OF LOVE BELLA</t>
  </si>
  <si>
    <t>SE25578/2015</t>
  </si>
  <si>
    <t>COUNTRY OF LOVE BAILEY</t>
  </si>
  <si>
    <t>SE25579/2015</t>
  </si>
  <si>
    <t>COUNTRY OF LOVE BELLMAN</t>
  </si>
  <si>
    <t>SE25580/2015</t>
  </si>
  <si>
    <t>SE25581/2015</t>
  </si>
  <si>
    <t>COUNTRY OF LOVE BOBBY</t>
  </si>
  <si>
    <t>SE25582/2015</t>
  </si>
  <si>
    <t>COUNTRY OF LOVE BOSSE</t>
  </si>
  <si>
    <t>SE25630/2017</t>
  </si>
  <si>
    <t>DUSTLESS SAGA THE ONE AND ONLY</t>
  </si>
  <si>
    <t>SE25820/2015</t>
  </si>
  <si>
    <t>STORMOSSENS DAISY</t>
  </si>
  <si>
    <t>SE25821/2015</t>
  </si>
  <si>
    <t>STORMOSSENS DIVA</t>
  </si>
  <si>
    <t>SE25822/2015</t>
  </si>
  <si>
    <t>STORMOSSENS DALLAS</t>
  </si>
  <si>
    <t>SE25823/2015</t>
  </si>
  <si>
    <t>STORMOSSENS DRUTTEN</t>
  </si>
  <si>
    <t>SE25824/2015</t>
  </si>
  <si>
    <t>STORMOSSENS DREAM BOY</t>
  </si>
  <si>
    <t>SE25825/2015</t>
  </si>
  <si>
    <t>STORMOSSENS DYLAN</t>
  </si>
  <si>
    <t>SE25826/2015</t>
  </si>
  <si>
    <t>STORMOSSENS DINO</t>
  </si>
  <si>
    <t>SE25827/2015</t>
  </si>
  <si>
    <t>STORMOSSENS DUSTIN</t>
  </si>
  <si>
    <t>SE25828/2015</t>
  </si>
  <si>
    <t>CORDYLINES FAMOUS AND MAGIC</t>
  </si>
  <si>
    <t>SE25829/2015</t>
  </si>
  <si>
    <t>CORDYLINES FLASHLIGHT IN THE DARK</t>
  </si>
  <si>
    <t>SE25830/2015</t>
  </si>
  <si>
    <t>CORDYLINES FOREVER YOUR GIRL</t>
  </si>
  <si>
    <t>SE25831/2015</t>
  </si>
  <si>
    <t>CORDYLINES FAME AND FORTUNE</t>
  </si>
  <si>
    <t>SE25832/2015</t>
  </si>
  <si>
    <t>CORDYLINES FASHION GIRL IN GOLD</t>
  </si>
  <si>
    <t>SE25861/2025</t>
  </si>
  <si>
    <t>BALTIMOORE WHAT A BEAUTIFUL NAME</t>
  </si>
  <si>
    <t>SE25862/2025</t>
  </si>
  <si>
    <t>BALTIMOORE LOVE SOMEBODY</t>
  </si>
  <si>
    <t>SE25881/2024</t>
  </si>
  <si>
    <t>DUSTLESS APOLLO BAY</t>
  </si>
  <si>
    <t>SE25882/2024</t>
  </si>
  <si>
    <t>DUSTLESS DARWIN</t>
  </si>
  <si>
    <t>SE25883/2024</t>
  </si>
  <si>
    <t>DUSTLESS ROCKHAMPTON</t>
  </si>
  <si>
    <t>SE25884/2024</t>
  </si>
  <si>
    <t>DUSTLESS REDCLIFFE</t>
  </si>
  <si>
    <t>SE25885/2024</t>
  </si>
  <si>
    <t>DUSTLESS ALICE SPRINGS</t>
  </si>
  <si>
    <t>SE25886/2024</t>
  </si>
  <si>
    <t>DUSTLESS NELLY BAY</t>
  </si>
  <si>
    <t>SE26029/2020</t>
  </si>
  <si>
    <t>SKABONA CRYSTAL CLEAR</t>
  </si>
  <si>
    <t>SE26030/2020</t>
  </si>
  <si>
    <t>SKABONA MAGIC CRYSTAL</t>
  </si>
  <si>
    <t>SE26031/2020</t>
  </si>
  <si>
    <t>SKABONA BLACK CRYSTAL</t>
  </si>
  <si>
    <t>SE26032/2020</t>
  </si>
  <si>
    <t>SKABONA ROUGH DIAMOND</t>
  </si>
  <si>
    <t>SE26033/2020</t>
  </si>
  <si>
    <t>SKABONA TRUE DIAMOND</t>
  </si>
  <si>
    <t>SE26034/2020</t>
  </si>
  <si>
    <t>SKABONA DIAMOND DIADEM</t>
  </si>
  <si>
    <t>SE26261/2021</t>
  </si>
  <si>
    <t>LUNDECOCK'S WILD GIPSY</t>
  </si>
  <si>
    <t>SE26262/2021</t>
  </si>
  <si>
    <t>LUNDECOCK'S WILD GOSSIP</t>
  </si>
  <si>
    <t>SE26304/2020</t>
  </si>
  <si>
    <t>STAR HATCH TRUE COLORS</t>
  </si>
  <si>
    <t>SE26305/2020</t>
  </si>
  <si>
    <t>STAR HATCH TIME AFTER TIME</t>
  </si>
  <si>
    <t>SE26306/2020</t>
  </si>
  <si>
    <t>STAR HATCH THIS IS ME</t>
  </si>
  <si>
    <t>SE26307/2020</t>
  </si>
  <si>
    <t>STAR HATCH TAKE A CHANCE ON ME</t>
  </si>
  <si>
    <t>SE26308/2020</t>
  </si>
  <si>
    <t>STAR HATCH TURN TO ME</t>
  </si>
  <si>
    <t>SE26309/2020</t>
  </si>
  <si>
    <t>STAR HATCH TOO LATE FOR LOVE</t>
  </si>
  <si>
    <t>SE26310/2020</t>
  </si>
  <si>
    <t>STAR HATCH TEMPEL OF LOVE</t>
  </si>
  <si>
    <t>SE26311/2020</t>
  </si>
  <si>
    <t>STAR HATCH THE TIME OF MY LIFE</t>
  </si>
  <si>
    <t>SE26367/2017</t>
  </si>
  <si>
    <t>TOP-FASHION'S TOUCH THE MOON</t>
  </si>
  <si>
    <t>SE26368/2017</t>
  </si>
  <si>
    <t>TOP-FASHION'S TOUCH OF MAGIC</t>
  </si>
  <si>
    <t>SE26369/2017</t>
  </si>
  <si>
    <t>TOP-FASHION'S TOUCH OF D'AMOUR</t>
  </si>
  <si>
    <t>SE26370/2017</t>
  </si>
  <si>
    <t>TOP-FASHION'S TOUCH OF HEART</t>
  </si>
  <si>
    <t>SE26371/2017</t>
  </si>
  <si>
    <t>TOP-FASHION'S TOUCH OF LOVE</t>
  </si>
  <si>
    <t>SE26477/2016</t>
  </si>
  <si>
    <t>LAWLESS BLACK MARKET</t>
  </si>
  <si>
    <t>SE26478/2016</t>
  </si>
  <si>
    <t>LAWLESS PLAY ME THE BLUES</t>
  </si>
  <si>
    <t>SE26619/2020</t>
  </si>
  <si>
    <t>SEA MEADOW'S AMIE</t>
  </si>
  <si>
    <t>SE26620/2020</t>
  </si>
  <si>
    <t>SEA MEADOW'S ALLISON</t>
  </si>
  <si>
    <t>SE26621/2020</t>
  </si>
  <si>
    <t>SEA MEADOW'S ARCHIEBALD</t>
  </si>
  <si>
    <t>SE26622/2020</t>
  </si>
  <si>
    <t>SEA MEADOW'S AUDREY</t>
  </si>
  <si>
    <t>SE26623/2020</t>
  </si>
  <si>
    <t>SEA MEADOW'S ABIGALE</t>
  </si>
  <si>
    <t>SE26733/2025</t>
  </si>
  <si>
    <t>BUSAN'S UNIKE ULLRIK</t>
  </si>
  <si>
    <t>SE26734/2025</t>
  </si>
  <si>
    <t>BUSAN'S UNIKUMET ULLIZEZ</t>
  </si>
  <si>
    <t>SE26735/2025</t>
  </si>
  <si>
    <t>BUSAN'S UNGE ULLBERTO</t>
  </si>
  <si>
    <t>SE26736/2025</t>
  </si>
  <si>
    <t>BUSAN'S UNDERFUNDIGE  ULLMER</t>
  </si>
  <si>
    <t>SE26737/2025</t>
  </si>
  <si>
    <t>BUSAN'S ULLTIMATA ULLIZ</t>
  </si>
  <si>
    <t>SE26738/2025</t>
  </si>
  <si>
    <t>BUSAN'S UNDERBARA ULLDINE</t>
  </si>
  <si>
    <t>SE26739/2025</t>
  </si>
  <si>
    <t>BUSAN'S UNDERSKÖNA ULLRIKA</t>
  </si>
  <si>
    <t>SE26740/2025</t>
  </si>
  <si>
    <t>BUSAN'S UPPENBARA ULLZULA</t>
  </si>
  <si>
    <t>SE27048/2024</t>
  </si>
  <si>
    <t>SKABONA MATCH MASTER</t>
  </si>
  <si>
    <t>SE27049/2024</t>
  </si>
  <si>
    <t>SKABONA MATCHMAKER</t>
  </si>
  <si>
    <t>SE27050/2024</t>
  </si>
  <si>
    <t>SKABONA PERFECT MATCH</t>
  </si>
  <si>
    <t>SE27051/2018</t>
  </si>
  <si>
    <t>X-TREME COLLIES ATTACK</t>
  </si>
  <si>
    <t>SE27051/2024</t>
  </si>
  <si>
    <t>SKABONA MATCHLESS</t>
  </si>
  <si>
    <t>SE27052/2018</t>
  </si>
  <si>
    <t>X-TREME COLLIES APACHE</t>
  </si>
  <si>
    <t>SE27053/2018</t>
  </si>
  <si>
    <t>X-TREME COLLIES AIRJITZU-KAI</t>
  </si>
  <si>
    <t>SE27054/2018</t>
  </si>
  <si>
    <t>X-TREME COLLIES ARKO</t>
  </si>
  <si>
    <t>SE27055/2018</t>
  </si>
  <si>
    <t>X-TREME COLLIES AURORA</t>
  </si>
  <si>
    <t>SE27056/2018</t>
  </si>
  <si>
    <t>X-TREME COLLIES AXXA</t>
  </si>
  <si>
    <t>SE27246/2021</t>
  </si>
  <si>
    <t>GATEFIELDS SKIP THE RULES</t>
  </si>
  <si>
    <t>SE27247/2021</t>
  </si>
  <si>
    <t>GATEFIELDS SET THE RULES</t>
  </si>
  <si>
    <t>SE27248/2021</t>
  </si>
  <si>
    <t>GATEFIELDS AS RIGHT AS RAIN</t>
  </si>
  <si>
    <t>SE27249/2021</t>
  </si>
  <si>
    <t>GATEFIELDS SHUT UP N DANCE</t>
  </si>
  <si>
    <t>SE27250/2021</t>
  </si>
  <si>
    <t>GATEFIELDS SHAMELESS OR FAMELESS</t>
  </si>
  <si>
    <t>SE27251/2021</t>
  </si>
  <si>
    <t>GATEFIELDS JUST MY STYLE</t>
  </si>
  <si>
    <t>SE27252/2021</t>
  </si>
  <si>
    <t>GATEFIELDS ALWAYS AHEAD</t>
  </si>
  <si>
    <t>SE27275/2024</t>
  </si>
  <si>
    <t>DESTINY DE'LORS CHASING RIVER</t>
  </si>
  <si>
    <t>SE27276/2024</t>
  </si>
  <si>
    <t>DESTINY DE'LORS CHAMPAGNE GOLD</t>
  </si>
  <si>
    <t>SE27277/2024</t>
  </si>
  <si>
    <t>DESTINY DE'LORS CROSSBOW KING</t>
  </si>
  <si>
    <t>SE27278/2024</t>
  </si>
  <si>
    <t>DESTINY DE'LORS CETHEA MIDNIGHT</t>
  </si>
  <si>
    <t>SE27279/2024</t>
  </si>
  <si>
    <t>DESTINY DE'LORS CANDY PRINCESS</t>
  </si>
  <si>
    <t>SE27280/2024</t>
  </si>
  <si>
    <t>DESTINY DE'LORS COVER GIRL</t>
  </si>
  <si>
    <t>SE27281/2024</t>
  </si>
  <si>
    <t>DESTINY DE'LORS CHERRY KISS</t>
  </si>
  <si>
    <t>SE27406/2023</t>
  </si>
  <si>
    <t>SKABONA SNOW IN APRIL</t>
  </si>
  <si>
    <t>SE27407/2023</t>
  </si>
  <si>
    <t>SKABONA LOVE LOVE LOVE</t>
  </si>
  <si>
    <t>SE27408/2023</t>
  </si>
  <si>
    <t>SKABONA APRIL LOVE</t>
  </si>
  <si>
    <t>SE27409/2023</t>
  </si>
  <si>
    <t>SKABONA SPRING IS IN THE AIR</t>
  </si>
  <si>
    <t>SE27541/2020</t>
  </si>
  <si>
    <t>BRANTASTIGS ONEGIN</t>
  </si>
  <si>
    <t>SE27542/2020</t>
  </si>
  <si>
    <t>BRANTASTIGS ORFEUS</t>
  </si>
  <si>
    <t>SE27543/2020</t>
  </si>
  <si>
    <t>BRANTASTIGS OTHELLO</t>
  </si>
  <si>
    <t>SE27544/2020</t>
  </si>
  <si>
    <t>BRANTASTIGS ODETTE</t>
  </si>
  <si>
    <t>SE27545/2020</t>
  </si>
  <si>
    <t>BRANTASTIGS ODILE</t>
  </si>
  <si>
    <t>SE27754/2024</t>
  </si>
  <si>
    <t>REAGÅRDEN'S TRULY MY EVERYTHING</t>
  </si>
  <si>
    <t>SE27829/2019</t>
  </si>
  <si>
    <t>PRINCE OF SUNLIGHT YOUR DESIRE AT G</t>
  </si>
  <si>
    <t>SE27934/2019</t>
  </si>
  <si>
    <t>GLAMSHINE'S JUST PASSION</t>
  </si>
  <si>
    <t>SE27935/2019</t>
  </si>
  <si>
    <t>GLAMSHINE'S SIMPLY PASSION</t>
  </si>
  <si>
    <t>SE27936/2019</t>
  </si>
  <si>
    <t>GLAMSHINE'S CLASSIC FASHION</t>
  </si>
  <si>
    <t>SE27937/2019</t>
  </si>
  <si>
    <t>GLAMSHINE'S MY WAY OF FASHION</t>
  </si>
  <si>
    <t>SE27938/2019</t>
  </si>
  <si>
    <t>GLAMSHINE'S UPDATED FASHION</t>
  </si>
  <si>
    <t>SE27949/2016</t>
  </si>
  <si>
    <t>RUNNERWAY MISTER MERLIN</t>
  </si>
  <si>
    <t>SE27950/2016</t>
  </si>
  <si>
    <t>RUNNERWAY MISTER MAGIC</t>
  </si>
  <si>
    <t>SE27951/2016</t>
  </si>
  <si>
    <t>RUNNERWAY MY PRINCESS CLEOPATRA</t>
  </si>
  <si>
    <t>SE27952/2016</t>
  </si>
  <si>
    <t>RUNNERWAY MISS GRACE KELLY</t>
  </si>
  <si>
    <t>SE27953/2016</t>
  </si>
  <si>
    <t>RUNNERWAY MADAME MIMH</t>
  </si>
  <si>
    <t>SE27954/2016</t>
  </si>
  <si>
    <t>RUNNERWAY MISS PRINCESS</t>
  </si>
  <si>
    <t>SE27966/2018</t>
  </si>
  <si>
    <t>LEGENDENS HIT THE ROAD JACK</t>
  </si>
  <si>
    <t>SE27967/2018</t>
  </si>
  <si>
    <t>LEGENDENS TAKE THE HIGHWAY</t>
  </si>
  <si>
    <t>SE27968/2018</t>
  </si>
  <si>
    <t>LEGENDENS HIGHWAY TO HEAVEN</t>
  </si>
  <si>
    <t>SE27969/2018</t>
  </si>
  <si>
    <t>LEGENDENS ON THE ROAD AGAIN</t>
  </si>
  <si>
    <t>SE27970/2018</t>
  </si>
  <si>
    <t>RUNNERWAY REMEMBER ME</t>
  </si>
  <si>
    <t>SE27971/2018</t>
  </si>
  <si>
    <t>RUNNERWAY RYTHM OF LOVE</t>
  </si>
  <si>
    <t>SE27972/2018</t>
  </si>
  <si>
    <t>RUNNERWAY RIVER OF GOLD</t>
  </si>
  <si>
    <t>SE27973/2018</t>
  </si>
  <si>
    <t>RUNNERWAY RAINBOW ON THE MOON</t>
  </si>
  <si>
    <t>SE27974/2018</t>
  </si>
  <si>
    <t>RUNNERWAY REVEALING FANTASY</t>
  </si>
  <si>
    <t>SE27975/2018</t>
  </si>
  <si>
    <t>RUNNERWAY ROMANTIC ROSE</t>
  </si>
  <si>
    <t>SE28088/2019</t>
  </si>
  <si>
    <t>TOLITA TROLLETS CHERIE</t>
  </si>
  <si>
    <t>SE28089/2019</t>
  </si>
  <si>
    <t>TOLITA TROLLETS CAYENNE</t>
  </si>
  <si>
    <t>SE28090/2019</t>
  </si>
  <si>
    <t>TOLITA TROLLETS CINNAMON</t>
  </si>
  <si>
    <t>SE28091/2019</t>
  </si>
  <si>
    <t>TOLITA TROLLETS CELESTE</t>
  </si>
  <si>
    <t>SE28092/2019</t>
  </si>
  <si>
    <t>TOLITA TROLLETS CELINE</t>
  </si>
  <si>
    <t>SE28093/2019</t>
  </si>
  <si>
    <t>TOLITA TROLLETS CASSIOPEIA</t>
  </si>
  <si>
    <t>SE28094/2019</t>
  </si>
  <si>
    <t>TOLITA TROLLETS CLEMENTINE</t>
  </si>
  <si>
    <t>SE28099/2024</t>
  </si>
  <si>
    <t>MONIDESIGNS CHIQUITIN</t>
  </si>
  <si>
    <t>SE28100/2024</t>
  </si>
  <si>
    <t>MONIDESIGNS E TAYLOR SWIFT</t>
  </si>
  <si>
    <t>SE28137/2015</t>
  </si>
  <si>
    <t>COUNTRY OF LOVE BLUE MOON</t>
  </si>
  <si>
    <t>SE28138/2015</t>
  </si>
  <si>
    <t>COUNTRY OF LOVE BLUE SKY</t>
  </si>
  <si>
    <t>SE28139/2015</t>
  </si>
  <si>
    <t>COUNTRY OF LOVE BLUE LAGOON</t>
  </si>
  <si>
    <t>SE28140/2015</t>
  </si>
  <si>
    <t>COUNTRY OF LOVE BLACK VELVET</t>
  </si>
  <si>
    <t>SE28285/2024</t>
  </si>
  <si>
    <t>BRANTASTIGS VERDI</t>
  </si>
  <si>
    <t>SE28286/2024</t>
  </si>
  <si>
    <t>BRANTASTIGS VIVALDI</t>
  </si>
  <si>
    <t>SE28287/2024</t>
  </si>
  <si>
    <t>BRANTASTIGS VERONA</t>
  </si>
  <si>
    <t>SE28288/2024</t>
  </si>
  <si>
    <t>BRANTASTIGS VILJA</t>
  </si>
  <si>
    <t>SE28289/2024</t>
  </si>
  <si>
    <t>BRANTASTIGS VIOLETTA</t>
  </si>
  <si>
    <t>SE28292/2019</t>
  </si>
  <si>
    <t>A'PALOS LOVING LOUISE</t>
  </si>
  <si>
    <t>SE28293/2019</t>
  </si>
  <si>
    <t>A'PALOS DORIS DAY</t>
  </si>
  <si>
    <t>SE28294/2019</t>
  </si>
  <si>
    <t>A'PALOS ENYA BRENNAN</t>
  </si>
  <si>
    <t>SE28295/2019</t>
  </si>
  <si>
    <t>A'PALOS NINA RICCI</t>
  </si>
  <si>
    <t>SE28296/2019</t>
  </si>
  <si>
    <t>A'PALOS LIZA MINNELLI</t>
  </si>
  <si>
    <t>SE28297/2019</t>
  </si>
  <si>
    <t>A'PALOS THE BIG BOY MORTIMER</t>
  </si>
  <si>
    <t>SE28298/2019</t>
  </si>
  <si>
    <t>A'PALOS FARS LILLE PÅG</t>
  </si>
  <si>
    <t>SE28299/2019</t>
  </si>
  <si>
    <t>A'PALOS PALLEVANTE</t>
  </si>
  <si>
    <t>SE28300/2019</t>
  </si>
  <si>
    <t>A'PALOS FABIAN BOM</t>
  </si>
  <si>
    <t>SE28327/2020</t>
  </si>
  <si>
    <t>BRANTASTIGS NAUSICAA</t>
  </si>
  <si>
    <t>SE28328/2020</t>
  </si>
  <si>
    <t>BRANTASTIGS NEFERTITI</t>
  </si>
  <si>
    <t>SE28397/2024</t>
  </si>
  <si>
    <t>PUCKOLINAS SANDEL</t>
  </si>
  <si>
    <t>SE28398/2024</t>
  </si>
  <si>
    <t>PUCKOLINAS SAFFRAN</t>
  </si>
  <si>
    <t>SE28399/2024</t>
  </si>
  <si>
    <t>PUCKOLINAS SALVIA</t>
  </si>
  <si>
    <t>SE28445/2017</t>
  </si>
  <si>
    <t>CARADHRAS JE T'AIME</t>
  </si>
  <si>
    <t>SE28446/2017</t>
  </si>
  <si>
    <t>CARADHRAS TI AMO</t>
  </si>
  <si>
    <t>SE28447/2017</t>
  </si>
  <si>
    <t>CARADHRAS ICH LIEBE DICH</t>
  </si>
  <si>
    <t>SE28448/2017</t>
  </si>
  <si>
    <t>CARADHRAS I LOVE YOU</t>
  </si>
  <si>
    <t>SE28449/2017</t>
  </si>
  <si>
    <t>CARADHRAS S'AGAPO</t>
  </si>
  <si>
    <t>SE28463/2021</t>
  </si>
  <si>
    <t>DREAM ONCE FEELING MAGIC</t>
  </si>
  <si>
    <t>SE28464/2021</t>
  </si>
  <si>
    <t>DREAM ONCE FEELING TERRIFIC</t>
  </si>
  <si>
    <t>SE28465/2021</t>
  </si>
  <si>
    <t>DREAM ONCE FEELING GREAT</t>
  </si>
  <si>
    <t>SE28466/2021</t>
  </si>
  <si>
    <t>DREAM ONCE FEELING FANTASTIC</t>
  </si>
  <si>
    <t>SE28467/2021</t>
  </si>
  <si>
    <t>DREAM ONCE FEELING FABULOUS</t>
  </si>
  <si>
    <t>SE28468/2021</t>
  </si>
  <si>
    <t>DREAM ONCE FEELING IRRESISTABLE</t>
  </si>
  <si>
    <t>SE28469/2021</t>
  </si>
  <si>
    <t>DREAM ONCE FEELING SPECIAL</t>
  </si>
  <si>
    <t>SE28470/2021</t>
  </si>
  <si>
    <t>DREAM ONCE FEELING WONDERFUL</t>
  </si>
  <si>
    <t>SE28471/2021</t>
  </si>
  <si>
    <t>DREAM ONCE FEELING MATCHLESS</t>
  </si>
  <si>
    <t>SE28540/2023</t>
  </si>
  <si>
    <t>SPEEDYCROWN'S ATTRACTIVE ISHANA</t>
  </si>
  <si>
    <t>SE28541/2023</t>
  </si>
  <si>
    <t>SPEEDYCROWN'S ATTRACTIVE KACHINA</t>
  </si>
  <si>
    <t>SE28542/2023</t>
  </si>
  <si>
    <t>SPEEDYCROWN'S NIX KAMICH</t>
  </si>
  <si>
    <t>SE28543/2023</t>
  </si>
  <si>
    <t>SPEEDYCROWN'S APACHE</t>
  </si>
  <si>
    <t>SE28659/2017</t>
  </si>
  <si>
    <t>CORDYLINES HIGH FIVE</t>
  </si>
  <si>
    <t>SE28660/2017</t>
  </si>
  <si>
    <t>CORDYLINES HIGH PERFORMENCE</t>
  </si>
  <si>
    <t>SE28661/2017</t>
  </si>
  <si>
    <t>CORDYLINES HEAVENLY GRACE</t>
  </si>
  <si>
    <t>SE28662/2017</t>
  </si>
  <si>
    <t>CORDYLINES HEART OF A SPECIAL ONE</t>
  </si>
  <si>
    <t>SE28663/2017</t>
  </si>
  <si>
    <t>CORDYLINES HARMONY SO SPECIAL</t>
  </si>
  <si>
    <t>SE28664/2017</t>
  </si>
  <si>
    <t>CORDYLINES HOLD ME TIGHT</t>
  </si>
  <si>
    <t>SE28665/2017</t>
  </si>
  <si>
    <t>DENFRIS PIERRE CARDEN</t>
  </si>
  <si>
    <t>SE28744/2023</t>
  </si>
  <si>
    <t>CALLAHORN'S DRAGON FIGHTER</t>
  </si>
  <si>
    <t>SE28745/2023</t>
  </si>
  <si>
    <t>CALLAHORN'S HIGH'N MIGHTY</t>
  </si>
  <si>
    <t>SE28746/2023</t>
  </si>
  <si>
    <t>CALLAHORN'S FLASH IN THE LIGHT</t>
  </si>
  <si>
    <t>SE28747/2023</t>
  </si>
  <si>
    <t>CALLAHORN'S SUNSHINE</t>
  </si>
  <si>
    <t>SE28748/2023</t>
  </si>
  <si>
    <t>CALLAHORN'S GOLDEN GIRL</t>
  </si>
  <si>
    <t>SE28749/2023</t>
  </si>
  <si>
    <t>CALLAHORN'S LIKE A LADY</t>
  </si>
  <si>
    <t>SE28750/2023</t>
  </si>
  <si>
    <t>CALLAHORN'S GOLDEN LIGHT</t>
  </si>
  <si>
    <t>SE28768/2021</t>
  </si>
  <si>
    <t>SPEEDYCROWN'S FIRESTORM GAMEPLAY</t>
  </si>
  <si>
    <t>SE28769/2021</t>
  </si>
  <si>
    <t>SPEEDYCROWN'S HEAVEN'S ON FIRE</t>
  </si>
  <si>
    <t>SE28770/2021</t>
  </si>
  <si>
    <t>SPEEDYCROWN'S SUCCESS ONCE MORE</t>
  </si>
  <si>
    <t>SE28771/2021</t>
  </si>
  <si>
    <t>SAPPHIRESKY THE FLAME</t>
  </si>
  <si>
    <t>SE28772/2021</t>
  </si>
  <si>
    <t>SAPPHIRESKY THE LIGHT</t>
  </si>
  <si>
    <t>SE28773/2021</t>
  </si>
  <si>
    <t>SAPPHIRESKY MY HEART</t>
  </si>
  <si>
    <t>SE28774/2021</t>
  </si>
  <si>
    <t>SAPPHIRESKY MY DREAM</t>
  </si>
  <si>
    <t>SE28775/2021</t>
  </si>
  <si>
    <t>SAPPHIRESKY MY LOVE</t>
  </si>
  <si>
    <t>SE28951/2016</t>
  </si>
  <si>
    <t>RUNNERWAY NOTHING BUT YOU</t>
  </si>
  <si>
    <t>SE28951/2023</t>
  </si>
  <si>
    <t>VILYANS SHOOTING STAR</t>
  </si>
  <si>
    <t>SE28952/2016</t>
  </si>
  <si>
    <t>RUNNERWAY NOBODY IS LIKE ME</t>
  </si>
  <si>
    <t>SE28952/2023</t>
  </si>
  <si>
    <t>VILYANS SUNNY BOY</t>
  </si>
  <si>
    <t>SE28953/2016</t>
  </si>
  <si>
    <t>RUNNERWAY NEW LOVE IN TOWN</t>
  </si>
  <si>
    <t>SE28953/2023</t>
  </si>
  <si>
    <t>VILYANS SHOW 'N TELL</t>
  </si>
  <si>
    <t>SE28954/2016</t>
  </si>
  <si>
    <t>RUNNERWAY NO MORE TEARS</t>
  </si>
  <si>
    <t>SE28954/2023</t>
  </si>
  <si>
    <t>VILYANS SWEET LOVE</t>
  </si>
  <si>
    <t>SE28955/2016</t>
  </si>
  <si>
    <t>RUNNERWAY NIKITA</t>
  </si>
  <si>
    <t>SE28955/2023</t>
  </si>
  <si>
    <t>VILYANS STRAWBERRY CREAM</t>
  </si>
  <si>
    <t>SE28956/2023</t>
  </si>
  <si>
    <t>VILYANS SWEET FABIENNE</t>
  </si>
  <si>
    <t>SE28977/2015</t>
  </si>
  <si>
    <t>ULLMAX</t>
  </si>
  <si>
    <t>SE28978/2015</t>
  </si>
  <si>
    <t>UFFE</t>
  </si>
  <si>
    <t>SE28979/2015</t>
  </si>
  <si>
    <t>UMBRA</t>
  </si>
  <si>
    <t>SE28980/2015</t>
  </si>
  <si>
    <t>ULLABELLA</t>
  </si>
  <si>
    <t>SE28981/2015</t>
  </si>
  <si>
    <t>ULLIS</t>
  </si>
  <si>
    <t>SE28982/2015</t>
  </si>
  <si>
    <t>ULRIK</t>
  </si>
  <si>
    <t>SE29182/2018</t>
  </si>
  <si>
    <t>STAR HATCH QISS ME DARLING</t>
  </si>
  <si>
    <t>SE29183/2018</t>
  </si>
  <si>
    <t>STAR HATCH QALL ME BABY</t>
  </si>
  <si>
    <t>SE29184/2018</t>
  </si>
  <si>
    <t>STAR HATCH QUEEN OF GOLD</t>
  </si>
  <si>
    <t>SE29185/2018</t>
  </si>
  <si>
    <t>STAR HATCH QOUNTRY OF LOVE</t>
  </si>
  <si>
    <t>SE29186/2018</t>
  </si>
  <si>
    <t>STAR HATCH QVIQ STEP TO SUCESS</t>
  </si>
  <si>
    <t>SE29187/2018</t>
  </si>
  <si>
    <t>STAR HATCH QING OF GOLD</t>
  </si>
  <si>
    <t>SE29188/2018</t>
  </si>
  <si>
    <t>STAR HATCH QUPIDO'S GOLDEN ARROW</t>
  </si>
  <si>
    <t>SE29189/2018</t>
  </si>
  <si>
    <t>GLAMSHINE'S EVERY BEAT OF MY HEART</t>
  </si>
  <si>
    <t>SE29190/2018</t>
  </si>
  <si>
    <t>GLAMSHINE'S YOURE IN MY HEART</t>
  </si>
  <si>
    <t>SE29191/2018</t>
  </si>
  <si>
    <t>GLAMSHINE'S FOR THE FIRST TIME</t>
  </si>
  <si>
    <t>SE29192/2018</t>
  </si>
  <si>
    <t>GLAMSHINE'S REASON T'BELIVE IN LOVE</t>
  </si>
  <si>
    <t>SE29193/2018</t>
  </si>
  <si>
    <t>GLAMSHINE'S RHYTHM OF MY HEART</t>
  </si>
  <si>
    <t>SE29216/2020</t>
  </si>
  <si>
    <t>CALAHOOLAS THUNDERSTRUCK</t>
  </si>
  <si>
    <t>SE29217/2020</t>
  </si>
  <si>
    <t>CALAHOOLAS TNT</t>
  </si>
  <si>
    <t>SE29218/2020</t>
  </si>
  <si>
    <t>CALAHOOLAS BACK IN BLACK</t>
  </si>
  <si>
    <t>SE29219/2020</t>
  </si>
  <si>
    <t>CALAHOOLAS BLACK ICE</t>
  </si>
  <si>
    <t>SE29332/2019</t>
  </si>
  <si>
    <t>RUNNERWAY XANT'E</t>
  </si>
  <si>
    <t>SE29333/2019</t>
  </si>
  <si>
    <t>RUNNERWAY XANDRO</t>
  </si>
  <si>
    <t>SE29334/2019</t>
  </si>
  <si>
    <t>RUNNERWAY XENYA</t>
  </si>
  <si>
    <t>SE29335/2019</t>
  </si>
  <si>
    <t>RUNNERWAY XANDRA</t>
  </si>
  <si>
    <t>SE29336/2019</t>
  </si>
  <si>
    <t>RUNNERWAY XERA</t>
  </si>
  <si>
    <t>SE29337/2019</t>
  </si>
  <si>
    <t>RUNNERWAY XINDY</t>
  </si>
  <si>
    <t>SE29338/2019</t>
  </si>
  <si>
    <t>RUNNERWAY XENA</t>
  </si>
  <si>
    <t>SE29372/2022</t>
  </si>
  <si>
    <t>CALLAHORN'S SOUL SISTER</t>
  </si>
  <si>
    <t>SE29373/2022</t>
  </si>
  <si>
    <t>CALLAHORN'S SHINE LIKE A STAR</t>
  </si>
  <si>
    <t>SE29374/2022</t>
  </si>
  <si>
    <t>CALLAHORN'S STAR QUALITY</t>
  </si>
  <si>
    <t>SE29375/2022</t>
  </si>
  <si>
    <t>CALLAHORN'S LOOK LIKE A STAR</t>
  </si>
  <si>
    <t>SE29376/2022</t>
  </si>
  <si>
    <t>CALLAHORN'S STREET DANCER</t>
  </si>
  <si>
    <t>SE29458/2024</t>
  </si>
  <si>
    <t>MIRONIK'S PAW PATROL RUBBLE</t>
  </si>
  <si>
    <t>SE29459/2024</t>
  </si>
  <si>
    <t>MIRONIK'S PAW PATROL MARSHALL</t>
  </si>
  <si>
    <t>SE29460/2024</t>
  </si>
  <si>
    <t>MIRONIK'S PAW PATROL ROCKY</t>
  </si>
  <si>
    <t>SE29461/2024</t>
  </si>
  <si>
    <t>MIRONIK'S PAW PATROL CHASE</t>
  </si>
  <si>
    <t>SE29462/2024</t>
  </si>
  <si>
    <t>MIRONIK'S PAW PATROL EVEREST</t>
  </si>
  <si>
    <t>SE29463/2024</t>
  </si>
  <si>
    <t>MIRONIK'S PAW PATROL SKYE</t>
  </si>
  <si>
    <t>SE29464/2024</t>
  </si>
  <si>
    <t>MIRONIK'S PAW PATROL ZUMA</t>
  </si>
  <si>
    <t>SE29465/2024</t>
  </si>
  <si>
    <t>MIRONIK'S PAW PATROL LIBERTY</t>
  </si>
  <si>
    <t>SE29469/2017</t>
  </si>
  <si>
    <t>DANTOS X-ELLENT</t>
  </si>
  <si>
    <t>SE29470/2017</t>
  </si>
  <si>
    <t>DANTOS XENA</t>
  </si>
  <si>
    <t>SE29471/2017</t>
  </si>
  <si>
    <t>DANTOS XERXES</t>
  </si>
  <si>
    <t>SE29472/2017</t>
  </si>
  <si>
    <t>DANTOS XEREZ</t>
  </si>
  <si>
    <t>SE29473/2017</t>
  </si>
  <si>
    <t>DANTOS XENO</t>
  </si>
  <si>
    <t>SE29479/2023</t>
  </si>
  <si>
    <t>GLAMSHINE'S MY CUP OF TEA</t>
  </si>
  <si>
    <t>SE29480/2023</t>
  </si>
  <si>
    <t>GLAMSHINE'S MY SUN</t>
  </si>
  <si>
    <t>SE29481/2023</t>
  </si>
  <si>
    <t>GLAMSHINE'S MY LITTLE TWISTER</t>
  </si>
  <si>
    <t>SE29482/2023</t>
  </si>
  <si>
    <t>GLAMSHINE'S MY DESIGN</t>
  </si>
  <si>
    <t>SE29483/2023</t>
  </si>
  <si>
    <t>GLAMSHINE'S MY X MODEL</t>
  </si>
  <si>
    <t>SE29508/2016</t>
  </si>
  <si>
    <t>PROMISES N'HOPE OF THE HOLYMOUNTAIN</t>
  </si>
  <si>
    <t>SE29638/2018</t>
  </si>
  <si>
    <t>AXEDED</t>
  </si>
  <si>
    <t>SE29786/2023</t>
  </si>
  <si>
    <t>IMMORTAL LADY'S FIRST IN LINE</t>
  </si>
  <si>
    <t>SE29787/2024</t>
  </si>
  <si>
    <t>WALL STREET'S FIRST BASEMAN</t>
  </si>
  <si>
    <t>SE29852/2016</t>
  </si>
  <si>
    <t>FANCYMORE MAGIC ROCKSTAR</t>
  </si>
  <si>
    <t>SE29853/2016</t>
  </si>
  <si>
    <t>FANCYMORE TREASURE OF MY LOVE</t>
  </si>
  <si>
    <t>SE29854/2016</t>
  </si>
  <si>
    <t>FANCYMORE ENDLESS LOVE</t>
  </si>
  <si>
    <t>SE29855/2016</t>
  </si>
  <si>
    <t>FANCYMORE MAGIC HERO</t>
  </si>
  <si>
    <t>SE29856/2016</t>
  </si>
  <si>
    <t>FANCYMORE MAGIC AND MARVELOUS</t>
  </si>
  <si>
    <t>SE29857/2016</t>
  </si>
  <si>
    <t>FANCYMORE TICKET TO LOVE</t>
  </si>
  <si>
    <t>SE29858/2016</t>
  </si>
  <si>
    <t>BRANTASTIGS DANTE</t>
  </si>
  <si>
    <t>SE29859/2016</t>
  </si>
  <si>
    <t>BRANTASTIGS DEMOS</t>
  </si>
  <si>
    <t>SE29860/2016</t>
  </si>
  <si>
    <t>BRANTASTIGS DAGLILJA</t>
  </si>
  <si>
    <t>SE29861/2016</t>
  </si>
  <si>
    <t>BRANTASTIGS DAHLIA</t>
  </si>
  <si>
    <t>SE29862/2016</t>
  </si>
  <si>
    <t>BRANTASTIGS DELPHINIA</t>
  </si>
  <si>
    <t>SE29863/2016</t>
  </si>
  <si>
    <t>BRANTASTIGS DEMETER</t>
  </si>
  <si>
    <t>SE29864/2016</t>
  </si>
  <si>
    <t>BRANTASTIGS DICENTRA</t>
  </si>
  <si>
    <t>SE29865/2016</t>
  </si>
  <si>
    <t>BRANTASTIGS DOROTEA</t>
  </si>
  <si>
    <t>SE29895/2018</t>
  </si>
  <si>
    <t>SKABONA BLACKJACK</t>
  </si>
  <si>
    <t>SE29896/2018</t>
  </si>
  <si>
    <t>SKABONA POKER</t>
  </si>
  <si>
    <t>SE29897/2018</t>
  </si>
  <si>
    <t>SKABONA BACCARAT</t>
  </si>
  <si>
    <t>SE29898/2018</t>
  </si>
  <si>
    <t>RUNNERWAY SUNSHINE</t>
  </si>
  <si>
    <t>SE29899/2018</t>
  </si>
  <si>
    <t>RUNNERWAY SECRET IN THE DARK</t>
  </si>
  <si>
    <t>SE29900/2018</t>
  </si>
  <si>
    <t>RUNNERWAY SPARKLING LOVE</t>
  </si>
  <si>
    <t>SE29901/2018</t>
  </si>
  <si>
    <t>RUNNERWAY SURPRICE IN BLACK</t>
  </si>
  <si>
    <t>SE29902/2018</t>
  </si>
  <si>
    <t>RUNNERWAY SWEET DREAMS</t>
  </si>
  <si>
    <t>SE29903/2018</t>
  </si>
  <si>
    <t>RUNNERWAY SUNLIGHT DANCER</t>
  </si>
  <si>
    <t>SE30017/2017</t>
  </si>
  <si>
    <t>COOLHUNT'S JAILHOUSE ROCK</t>
  </si>
  <si>
    <t>SE30018/2017</t>
  </si>
  <si>
    <t>COOLHUNT'S JASON BOURNE</t>
  </si>
  <si>
    <t>SE30019/2017</t>
  </si>
  <si>
    <t>COOLHUNT'S JOHNNY B GOOD</t>
  </si>
  <si>
    <t>SE30020/2017</t>
  </si>
  <si>
    <t>COOLHUNT'S JOIN THE JOYRIDE</t>
  </si>
  <si>
    <t>SE30021/2017</t>
  </si>
  <si>
    <t>COOLHUNT'S JUST LIKE HEAVEN</t>
  </si>
  <si>
    <t>SE30164/2021</t>
  </si>
  <si>
    <t>SADRINA'S SERGIO RAMOS</t>
  </si>
  <si>
    <t>SE30165/2021</t>
  </si>
  <si>
    <t>SADRINA'S CECILIA LIND</t>
  </si>
  <si>
    <t>SE30166/2021</t>
  </si>
  <si>
    <t>SADRINA'S CLAUDIA SCHIFFER</t>
  </si>
  <si>
    <t>SE30217/2019</t>
  </si>
  <si>
    <t>GLAMSHINE'S BLACK JADE ROSE</t>
  </si>
  <si>
    <t>SE30218/2019</t>
  </si>
  <si>
    <t>GLAMSHINE'S BLACK BACCARA ROSE</t>
  </si>
  <si>
    <t>SE30219/2019</t>
  </si>
  <si>
    <t>GLAMSHINE'S BLACK BEAUTY ROSE</t>
  </si>
  <si>
    <t>SE30220/2019</t>
  </si>
  <si>
    <t>GLAMSHINE'S BLACK MYSTERIOUS ROSE</t>
  </si>
  <si>
    <t>SE30221/2019</t>
  </si>
  <si>
    <t>GLAMSHINE'S RED ROSE DREAM</t>
  </si>
  <si>
    <t>SE30222/2019</t>
  </si>
  <si>
    <t>GLAMSHINE'S VELVET COVER ROSE</t>
  </si>
  <si>
    <t>SE30230/2022</t>
  </si>
  <si>
    <t>STAR HATCH BAD HABITS</t>
  </si>
  <si>
    <t>SE30231/2022</t>
  </si>
  <si>
    <t>STAR HATCH BIGGER THAN THE UNIVERSE</t>
  </si>
  <si>
    <t>SE30232/2022</t>
  </si>
  <si>
    <t>STAR HATCH BRAVE BELIEVER</t>
  </si>
  <si>
    <t>SE30233/2022</t>
  </si>
  <si>
    <t>STAR HATCH BORN THIS WAY</t>
  </si>
  <si>
    <t>SE30234/2022</t>
  </si>
  <si>
    <t>STAR HATCH BEST TO COME</t>
  </si>
  <si>
    <t>SE30235/2022</t>
  </si>
  <si>
    <t>STAR HATCH BOOM BOOM BOOM</t>
  </si>
  <si>
    <t>SE30236/2022</t>
  </si>
  <si>
    <t>STAR HATCH BAM BAM</t>
  </si>
  <si>
    <t>SE30237/2022</t>
  </si>
  <si>
    <t>STAR HATCH BLINDING LIGHTS</t>
  </si>
  <si>
    <t>SE30300/2017</t>
  </si>
  <si>
    <t>STEADWYN FALLEN FOR CHARM</t>
  </si>
  <si>
    <t>SE30301/2017</t>
  </si>
  <si>
    <t>STEADWYN FAVOUR COCKADE</t>
  </si>
  <si>
    <t>SE30302/2017</t>
  </si>
  <si>
    <t>STEADWYN FUTURE PROMISE</t>
  </si>
  <si>
    <t>SE30303/2017</t>
  </si>
  <si>
    <t>STEADWYN FIRST NIGHT</t>
  </si>
  <si>
    <t>SE30304/2017</t>
  </si>
  <si>
    <t>STEADWYN FOREVER MAGIC</t>
  </si>
  <si>
    <t>SE30305/2017</t>
  </si>
  <si>
    <t>STEADWYN FLOWERFIELD</t>
  </si>
  <si>
    <t>SE30306/2017</t>
  </si>
  <si>
    <t>STEADWYN FLOWER OF THE FLOWERS</t>
  </si>
  <si>
    <t>SE30307/2017</t>
  </si>
  <si>
    <t>STEADWYN FULL BLOOM</t>
  </si>
  <si>
    <t>SE30374/2017</t>
  </si>
  <si>
    <t>SKABONA BELL'S ORIGINAL</t>
  </si>
  <si>
    <t>SE30375/2017</t>
  </si>
  <si>
    <t>SKABONA BELIEVE IN ME</t>
  </si>
  <si>
    <t>SE30376/2017</t>
  </si>
  <si>
    <t>SKABONA BELLA VITA</t>
  </si>
  <si>
    <t>SE30377/2017</t>
  </si>
  <si>
    <t>SKABONA BELOVED</t>
  </si>
  <si>
    <t>SE30378/2017</t>
  </si>
  <si>
    <t>SKABONA BELL-FLOWER</t>
  </si>
  <si>
    <t>SE30379/2017</t>
  </si>
  <si>
    <t>SKABONA BELLISSIMA</t>
  </si>
  <si>
    <t>SE30514/2018</t>
  </si>
  <si>
    <t>SAPPHIRESKY FATES DESIGN</t>
  </si>
  <si>
    <t>SE30515/2018</t>
  </si>
  <si>
    <t>SAPPHIRESKY GOT A DREAM</t>
  </si>
  <si>
    <t>SE30519/2016</t>
  </si>
  <si>
    <t>DAILY PASSION LIMITED EDITION</t>
  </si>
  <si>
    <t>SE30520/2016</t>
  </si>
  <si>
    <t>DAILY PASSION DREAM CATCHER</t>
  </si>
  <si>
    <t>SE30521/2016</t>
  </si>
  <si>
    <t>DAILY PASSION LOVE STRUCK</t>
  </si>
  <si>
    <t>SE30522/2016</t>
  </si>
  <si>
    <t>DAILY PASSION BEYOND THE STARS</t>
  </si>
  <si>
    <t>SE30523/2016</t>
  </si>
  <si>
    <t>DAILY PASSION STARS BY NIGHT</t>
  </si>
  <si>
    <t>SE30524/2016</t>
  </si>
  <si>
    <t>DAILY PASSION BLISS OF LOVE</t>
  </si>
  <si>
    <t>SE30583/2017</t>
  </si>
  <si>
    <t>SUNWIND'S PARADISE BLU</t>
  </si>
  <si>
    <t>SE30584/2017</t>
  </si>
  <si>
    <t>SUNWIND'S PRETTY AWESOME</t>
  </si>
  <si>
    <t>SE30585/2017</t>
  </si>
  <si>
    <t>SUNWIND'S PAINTED FANTASY</t>
  </si>
  <si>
    <t>SE30586/2017</t>
  </si>
  <si>
    <t>SUNWIND'S PLAYBOY RISING</t>
  </si>
  <si>
    <t>SE30587/2017</t>
  </si>
  <si>
    <t>SUNWIND'S PRIDE N'JOY</t>
  </si>
  <si>
    <t>SE30588/2017</t>
  </si>
  <si>
    <t>SUNWIND'S PERFECTLY BLU</t>
  </si>
  <si>
    <t>SE30589/2017</t>
  </si>
  <si>
    <t>SUNWIND'S PARTY DRESSED</t>
  </si>
  <si>
    <t>SE30590/2017</t>
  </si>
  <si>
    <t>SUNWIND'S PEARL OF LOVE</t>
  </si>
  <si>
    <t>SE30591/2017</t>
  </si>
  <si>
    <t>SUNWIND'S PRETTY CUTE</t>
  </si>
  <si>
    <t>SE30643/2024</t>
  </si>
  <si>
    <t>WEIMSTARS EMIL AF STAKKE</t>
  </si>
  <si>
    <t>SE30644/2024</t>
  </si>
  <si>
    <t>WEIMSTARS BIRK AF STAKKE</t>
  </si>
  <si>
    <t>SE30645/2024</t>
  </si>
  <si>
    <t>WEIMSTARS MIO AF STAKKE</t>
  </si>
  <si>
    <t>SE30646/2024</t>
  </si>
  <si>
    <t>WEIMSTARS RONJA AF TEQUILA</t>
  </si>
  <si>
    <t>SE30647/2024</t>
  </si>
  <si>
    <t>WEIMSTARS MADICKEN AF TEQUILA</t>
  </si>
  <si>
    <t>SE30648/2024</t>
  </si>
  <si>
    <t>WEIMSTARS KATLA AF TEQUILA</t>
  </si>
  <si>
    <t>SE30649/2024</t>
  </si>
  <si>
    <t>WEIMSTARS PIPPI AF TEQUILA</t>
  </si>
  <si>
    <t>SE30831/2017</t>
  </si>
  <si>
    <t>SHIMMERING'S LOVELY IN BLUE</t>
  </si>
  <si>
    <t>SE30832/2017</t>
  </si>
  <si>
    <t>SHIMMERING'S LIFE IN BLUE</t>
  </si>
  <si>
    <t>SE30833/2017</t>
  </si>
  <si>
    <t>SHIMMERING'S LOVE IN BLUE</t>
  </si>
  <si>
    <t>SE30834/2017</t>
  </si>
  <si>
    <t>SHIMMERING'S LOVELY HONEY BLUE</t>
  </si>
  <si>
    <t>SE30835/2017</t>
  </si>
  <si>
    <t>SHIMMERING'S LOVELY NEDDIE IN BLACK</t>
  </si>
  <si>
    <t>SE30836/2017</t>
  </si>
  <si>
    <t>SHIMMERING'S LOVE IN BLACK</t>
  </si>
  <si>
    <t>SE30837/2017</t>
  </si>
  <si>
    <t>SHIMMERING'S LOVELY STAR IN BLACK</t>
  </si>
  <si>
    <t>SE30900/2015</t>
  </si>
  <si>
    <t>COOL LINES FLORIZEL</t>
  </si>
  <si>
    <t>SE30901/2015</t>
  </si>
  <si>
    <t>COOL LINES FERDINAND</t>
  </si>
  <si>
    <t>SE30902/2015</t>
  </si>
  <si>
    <t>COOL LINES FLORINNE</t>
  </si>
  <si>
    <t>SE31013/2016</t>
  </si>
  <si>
    <t>COLLYSHET'S KIM</t>
  </si>
  <si>
    <t>SE31014/2016</t>
  </si>
  <si>
    <t>COLLYSHET'S KIKKI</t>
  </si>
  <si>
    <t>SE31015/2016</t>
  </si>
  <si>
    <t>COLLYSHET'S KRISTA</t>
  </si>
  <si>
    <t>SE31016/2016</t>
  </si>
  <si>
    <t>COLLYSHET'S KNUT</t>
  </si>
  <si>
    <t>SE31017/2016</t>
  </si>
  <si>
    <t>COLLYSHET'S KARI</t>
  </si>
  <si>
    <t>SE31098/2015</t>
  </si>
  <si>
    <t>SAPPHIRESKY A NEW HORIZON</t>
  </si>
  <si>
    <t>SE31099/2015</t>
  </si>
  <si>
    <t>SAPPHIRESKY POWER TO BE</t>
  </si>
  <si>
    <t>SE31100/2015</t>
  </si>
  <si>
    <t>SAPPHIRESKY BLESSED WITH LOVE</t>
  </si>
  <si>
    <t>SE31101/2015</t>
  </si>
  <si>
    <t>SAPPHIRESKY PARADISE UNTOUCHED</t>
  </si>
  <si>
    <t>SE31102/2015</t>
  </si>
  <si>
    <t>SAPPHIRESKY TRUST YOUR HEART</t>
  </si>
  <si>
    <t>SE31103/2015</t>
  </si>
  <si>
    <t>SAPPHIRESKY LET FATE DECIDE</t>
  </si>
  <si>
    <t>SE31218/2018</t>
  </si>
  <si>
    <t>BRANTASTIGS JANUS</t>
  </si>
  <si>
    <t>SE31219/2018</t>
  </si>
  <si>
    <t>BRANTASTIGS JULIUS</t>
  </si>
  <si>
    <t>SE31220/2018</t>
  </si>
  <si>
    <t>BRANTASTIGS JUPITER</t>
  </si>
  <si>
    <t>SE31221/2018</t>
  </si>
  <si>
    <t>BRANTASTIGS JANUARI</t>
  </si>
  <si>
    <t>SE31222/2018</t>
  </si>
  <si>
    <t>BRANTASTIGS JUNI</t>
  </si>
  <si>
    <t>SE31223/2018</t>
  </si>
  <si>
    <t>BRANTASTIGS JULI</t>
  </si>
  <si>
    <t>SE31381/2019</t>
  </si>
  <si>
    <t>BALTIMOORE FERNANDO</t>
  </si>
  <si>
    <t>SE31382/2019</t>
  </si>
  <si>
    <t>BALTIMOORE ANGEL EYES</t>
  </si>
  <si>
    <t>SE31383/2019</t>
  </si>
  <si>
    <t>BALTIMOORE CHIQUITITA</t>
  </si>
  <si>
    <t>SE31384/2019</t>
  </si>
  <si>
    <t>BALTIMOORE DANCING QUEEN</t>
  </si>
  <si>
    <t>SE31385/2019</t>
  </si>
  <si>
    <t>BALTIMOORE I BEEN WAITING FOR U</t>
  </si>
  <si>
    <t>SE31386/2019</t>
  </si>
  <si>
    <t>BALTIMOORE THE WINNER TAKES IT ALL</t>
  </si>
  <si>
    <t>SE31387/2019</t>
  </si>
  <si>
    <t>BALTIMOORE LAY ALL YOUR LOVE ON ME</t>
  </si>
  <si>
    <t>SE31388/2019</t>
  </si>
  <si>
    <t>BALTIMOORE TAKE A CHANCE ON ME</t>
  </si>
  <si>
    <t>SE31399/2016</t>
  </si>
  <si>
    <t>CHATTERING'S HERO THE GREAT</t>
  </si>
  <si>
    <t>SE31400/2016</t>
  </si>
  <si>
    <t>CHATTERING'S HARMONY THE BEAUTIFUL</t>
  </si>
  <si>
    <t>SE31711/2018</t>
  </si>
  <si>
    <t>ALL-IN-LARA AIMILIOS</t>
  </si>
  <si>
    <t>SE31712/2018</t>
  </si>
  <si>
    <t>ALL-IN-LARA ANGELOS</t>
  </si>
  <si>
    <t>SE31713/2018</t>
  </si>
  <si>
    <t>ALL-IN-LARA ALIKI</t>
  </si>
  <si>
    <t>SE31714/2018</t>
  </si>
  <si>
    <t>ALL-IN-LARA AMALIA</t>
  </si>
  <si>
    <t>SE31739/2015</t>
  </si>
  <si>
    <t>COLLYSHET'S IGOR</t>
  </si>
  <si>
    <t>SE31740/2015</t>
  </si>
  <si>
    <t>COLLYSHET'S IVAN</t>
  </si>
  <si>
    <t>SE31741/2015</t>
  </si>
  <si>
    <t>COLLYSHET'S IDUN</t>
  </si>
  <si>
    <t>SE31742/2015</t>
  </si>
  <si>
    <t>COLLYSHET'S INDRA</t>
  </si>
  <si>
    <t>SE31743/2015</t>
  </si>
  <si>
    <t>COLLYSHET'S IRIS</t>
  </si>
  <si>
    <t>SE31744/2015</t>
  </si>
  <si>
    <t>COLLYSHET'S INKA</t>
  </si>
  <si>
    <t>SE32042/2024</t>
  </si>
  <si>
    <t>SAMMEN'S SHOW ME</t>
  </si>
  <si>
    <t>SE32188/2019</t>
  </si>
  <si>
    <t>SUNWIND'S READY TO ROCK</t>
  </si>
  <si>
    <t>SE32189/2019</t>
  </si>
  <si>
    <t>SUNWIND'S RAVISHING IN RED</t>
  </si>
  <si>
    <t>SE32274/2018</t>
  </si>
  <si>
    <t>CRONYS ICE DUST</t>
  </si>
  <si>
    <t>SE32275/2018</t>
  </si>
  <si>
    <t>CRONYS ICE CLOUD</t>
  </si>
  <si>
    <t>SE32276/2018</t>
  </si>
  <si>
    <t>CRONYS ICE DIAMOND</t>
  </si>
  <si>
    <t>SE32277/2018</t>
  </si>
  <si>
    <t>CRONYS ICE DREAM</t>
  </si>
  <si>
    <t>SE32278/2018</t>
  </si>
  <si>
    <t>CRONYS ICE MIST</t>
  </si>
  <si>
    <t>SE32279/2018</t>
  </si>
  <si>
    <t>CRONYS ICE NIGHT</t>
  </si>
  <si>
    <t>SE32280/2018</t>
  </si>
  <si>
    <t>CRONYS ICE ROSE</t>
  </si>
  <si>
    <t>SE32281/2018</t>
  </si>
  <si>
    <t>CRONYS ICE BELLE</t>
  </si>
  <si>
    <t>SE32282/2018</t>
  </si>
  <si>
    <t>CRONYS ICE OPAL</t>
  </si>
  <si>
    <t>SE32288/2015</t>
  </si>
  <si>
    <t>CARADHRAS LIMITED EDITION</t>
  </si>
  <si>
    <t>SE32289/2015</t>
  </si>
  <si>
    <t>CARADHRAS LIVE LAUGH LOVE</t>
  </si>
  <si>
    <t>SE32290/2015</t>
  </si>
  <si>
    <t>CARADHRAS LA VIE EN ROSE</t>
  </si>
  <si>
    <t>SE32291/2015</t>
  </si>
  <si>
    <t>CARADHRAS LIGHTNING STRIKES</t>
  </si>
  <si>
    <t>SE32292/2015</t>
  </si>
  <si>
    <t>CARADHRAS LATINO LOVER</t>
  </si>
  <si>
    <t>SE32293/2015</t>
  </si>
  <si>
    <t>CARADHRAS LEADING MAN</t>
  </si>
  <si>
    <t>SE32381/2015</t>
  </si>
  <si>
    <t>BERMARKS QUITE BIG</t>
  </si>
  <si>
    <t>SE32382/2015</t>
  </si>
  <si>
    <t>BERMARKS QUITE MAGIC</t>
  </si>
  <si>
    <t>SE32383/2015</t>
  </si>
  <si>
    <t>BERMARKS QUITE NICE</t>
  </si>
  <si>
    <t>SE32384/2015</t>
  </si>
  <si>
    <t>BERMARKS QUITE PRETTY</t>
  </si>
  <si>
    <t>SE32385/2015</t>
  </si>
  <si>
    <t>PRIVAT'S QUITE DOTTY</t>
  </si>
  <si>
    <t>SE32431/2023</t>
  </si>
  <si>
    <t>SAMMEN'S BLUE REMEMBRANCE</t>
  </si>
  <si>
    <t>SE32432/2023</t>
  </si>
  <si>
    <t>SAMMEN'S NIGHT SKY</t>
  </si>
  <si>
    <t>SE32433/2023</t>
  </si>
  <si>
    <t>SAMMEN'S NIGHT GUY</t>
  </si>
  <si>
    <t>SE32434/2023</t>
  </si>
  <si>
    <t>SAMMEN'S NIGHT BLITZ</t>
  </si>
  <si>
    <t>SE32435/2023</t>
  </si>
  <si>
    <t>SAMMEN'S GIA BLUE</t>
  </si>
  <si>
    <t>SE32436/2023</t>
  </si>
  <si>
    <t>SAMMEN'S NIGHT MEMORIES</t>
  </si>
  <si>
    <t>SE32437/2023</t>
  </si>
  <si>
    <t>SAMMEN'S NIGHT FLOWER</t>
  </si>
  <si>
    <t>SE32439/2022</t>
  </si>
  <si>
    <t>LOVELY LIGHTS LOVELY-STAR</t>
  </si>
  <si>
    <t>SE32440/2022</t>
  </si>
  <si>
    <t>LOVELY LIGHTS BEATY-DIAMOND</t>
  </si>
  <si>
    <t>SE32450/2018</t>
  </si>
  <si>
    <t>VILYANS REBEL HEART</t>
  </si>
  <si>
    <t>SE32451/2018</t>
  </si>
  <si>
    <t>VILYANS STAY GOLD</t>
  </si>
  <si>
    <t>SE32452/2018</t>
  </si>
  <si>
    <t>VILYANS TO A POET</t>
  </si>
  <si>
    <t>SE32453/2018</t>
  </si>
  <si>
    <t>VILYANS WILD SWEET LOVE</t>
  </si>
  <si>
    <t>SE32454/2018</t>
  </si>
  <si>
    <t>VILYANS WISH YOU LOVE</t>
  </si>
  <si>
    <t>SE32455/2018</t>
  </si>
  <si>
    <t>VILYANS TRUE LOVE</t>
  </si>
  <si>
    <t>SE32582/2021</t>
  </si>
  <si>
    <t>A'PALOS PORTELLO ÄR SÅ GOD</t>
  </si>
  <si>
    <t>SE32583/2021</t>
  </si>
  <si>
    <t>A'PALOS DR PEPPER ÄR GOTT</t>
  </si>
  <si>
    <t>SE32584/2021</t>
  </si>
  <si>
    <t>A'PALOS PEPSI ÄR BÄST</t>
  </si>
  <si>
    <t>SE32585/2021</t>
  </si>
  <si>
    <t>A'PALOS LORANGA ÄR BARA SÅ GOD</t>
  </si>
  <si>
    <t>SE32617/2019</t>
  </si>
  <si>
    <t>DANTOS ÅDDI</t>
  </si>
  <si>
    <t>SE32618/2019</t>
  </si>
  <si>
    <t>DANTOS ÅMELIA</t>
  </si>
  <si>
    <t>SE32619/2019</t>
  </si>
  <si>
    <t>DANTOS ÅFELIA</t>
  </si>
  <si>
    <t>SE32620/2019</t>
  </si>
  <si>
    <t>DANTOS ÅSSI</t>
  </si>
  <si>
    <t>SE32621/2019</t>
  </si>
  <si>
    <t>DANTOS ÅDINA</t>
  </si>
  <si>
    <t>SE32622/2019</t>
  </si>
  <si>
    <t>DANTOS ÅSELI</t>
  </si>
  <si>
    <t>SE32623/2019</t>
  </si>
  <si>
    <t>DANTOS ÅTILJA</t>
  </si>
  <si>
    <t>SE32784/2020</t>
  </si>
  <si>
    <t>WIRINS SPUTNIK SWEETHEART</t>
  </si>
  <si>
    <t>SE32785/2020</t>
  </si>
  <si>
    <t>WIRINS CELESTIAL SPHERE</t>
  </si>
  <si>
    <t>SE32786/2020</t>
  </si>
  <si>
    <t>WIRINS DRAKE EQUATION</t>
  </si>
  <si>
    <t>SE32787/2020</t>
  </si>
  <si>
    <t>WIRINS SWEET SUPERNOVA</t>
  </si>
  <si>
    <t>SE32788/2020</t>
  </si>
  <si>
    <t>WIRINS ASTRAL ARRAY</t>
  </si>
  <si>
    <t>SE32789/2020</t>
  </si>
  <si>
    <t>WIRINS ALPHA CENTAURI</t>
  </si>
  <si>
    <t>SE32790/2020</t>
  </si>
  <si>
    <t>WIRINS MILKY WAY</t>
  </si>
  <si>
    <t>SE32791/2020</t>
  </si>
  <si>
    <t>WIRINS ICE GIANT</t>
  </si>
  <si>
    <t>SE32792/2020</t>
  </si>
  <si>
    <t>WIRINS TOTAL ECLIPSE</t>
  </si>
  <si>
    <t>SE32883/2021</t>
  </si>
  <si>
    <t>SKABONA HEAVEN SENT</t>
  </si>
  <si>
    <t>SE32884/2021</t>
  </si>
  <si>
    <t>SKABONA JUST LIKE HEAVEN</t>
  </si>
  <si>
    <t>SE32885/2021</t>
  </si>
  <si>
    <t>SKABONA STAIRWAY TO HEAVEN</t>
  </si>
  <si>
    <t>SE32886/2021</t>
  </si>
  <si>
    <t>SKABONA WHILE YOU WERE SLEEPING</t>
  </si>
  <si>
    <t>SE32887/2021</t>
  </si>
  <si>
    <t>SKABONA KNOCK HARDER</t>
  </si>
  <si>
    <t>SE32888/2021</t>
  </si>
  <si>
    <t>SKABONA KNOCK ON WOOD</t>
  </si>
  <si>
    <t>SE32889/2021</t>
  </si>
  <si>
    <t>SKABONA EDGE OF HEAVEN</t>
  </si>
  <si>
    <t>SE32890/2021</t>
  </si>
  <si>
    <t>SKABONA BECAUSE I'M WORTH IT</t>
  </si>
  <si>
    <t>SE33038/2019</t>
  </si>
  <si>
    <t>HERO ON THE HOOK</t>
  </si>
  <si>
    <t>SE33039/2019</t>
  </si>
  <si>
    <t>THE BOY OF PLENTY</t>
  </si>
  <si>
    <t>SE33040/2019</t>
  </si>
  <si>
    <t>CRAZY TO LOVE YOU</t>
  </si>
  <si>
    <t>SE33041/2019</t>
  </si>
  <si>
    <t>MIDNIGHT QUEEN</t>
  </si>
  <si>
    <t>SE33042/2019</t>
  </si>
  <si>
    <t>I'M YOUR MAN</t>
  </si>
  <si>
    <t>SE33043/2019</t>
  </si>
  <si>
    <t>JEWEL IN A CROWN</t>
  </si>
  <si>
    <t>SE33104/2025</t>
  </si>
  <si>
    <t>LILLKRÅKANS EGON</t>
  </si>
  <si>
    <t>SE33105/2025</t>
  </si>
  <si>
    <t>LILLKRÅKANS EBBE</t>
  </si>
  <si>
    <t>SE33106/2025</t>
  </si>
  <si>
    <t>LILLKRÅKANS ETTA</t>
  </si>
  <si>
    <t>SE33107/2025</t>
  </si>
  <si>
    <t>LILLKRÅKANS ELVA</t>
  </si>
  <si>
    <t>SE33222/2015</t>
  </si>
  <si>
    <t>PELLE</t>
  </si>
  <si>
    <t>SE33223/2015</t>
  </si>
  <si>
    <t>TRULS</t>
  </si>
  <si>
    <t>SE33224/2015</t>
  </si>
  <si>
    <t>SE33225/2015</t>
  </si>
  <si>
    <t>CHARLY</t>
  </si>
  <si>
    <t>SE33517/2019</t>
  </si>
  <si>
    <t>STAR HATCH SMOKE ON THE WATER</t>
  </si>
  <si>
    <t>SE33518/2019</t>
  </si>
  <si>
    <t>STAR HATCH STAYING ALIVE</t>
  </si>
  <si>
    <t>SE33519/2016</t>
  </si>
  <si>
    <t>MIRONIK'S PEGASI</t>
  </si>
  <si>
    <t>SE33519/2019</t>
  </si>
  <si>
    <t>STAR HATCH SIMPLY THE BEST</t>
  </si>
  <si>
    <t>SE33520/2016</t>
  </si>
  <si>
    <t>MIRONIK'S PICTOR</t>
  </si>
  <si>
    <t>SE33520/2019</t>
  </si>
  <si>
    <t>STAR HATCH START ME UP</t>
  </si>
  <si>
    <t>SE33521/2016</t>
  </si>
  <si>
    <t>MIRONIK'S PYXIS</t>
  </si>
  <si>
    <t>SE33521/2019</t>
  </si>
  <si>
    <t>STAR HATCH SUPER TROUPER</t>
  </si>
  <si>
    <t>SE33522/2016</t>
  </si>
  <si>
    <t>MIRONIK'S POLARIS</t>
  </si>
  <si>
    <t>SE33522/2019</t>
  </si>
  <si>
    <t>STAR HATCH SWEET DREAMS</t>
  </si>
  <si>
    <t>SE33687/2023</t>
  </si>
  <si>
    <t>TOP-FASHION'S NOBLE TOUCH IN GOLD</t>
  </si>
  <si>
    <t>SE33781/2015</t>
  </si>
  <si>
    <t>BRANTASTIGS BALDER</t>
  </si>
  <si>
    <t>SE33782/2015</t>
  </si>
  <si>
    <t>BRANTASTIGS BEATA</t>
  </si>
  <si>
    <t>SE33783/2015</t>
  </si>
  <si>
    <t>BRANTASTIGS BESS</t>
  </si>
  <si>
    <t>SE33784/2015</t>
  </si>
  <si>
    <t>BRANTASTIGS BIRK A</t>
  </si>
  <si>
    <t>SE33789/2023</t>
  </si>
  <si>
    <t>DAMAIANUS ARWEN</t>
  </si>
  <si>
    <t>SE33790/2023</t>
  </si>
  <si>
    <t>DAMAIANUS FARAMIR</t>
  </si>
  <si>
    <t>SE33791/2023</t>
  </si>
  <si>
    <t>DAMAIANUS EOWYN</t>
  </si>
  <si>
    <t>SE33873/2016</t>
  </si>
  <si>
    <t>SAMMEN'S SILVER JOY</t>
  </si>
  <si>
    <t>SE33874/2016</t>
  </si>
  <si>
    <t>SAMMEN'S SILVER SPIRIT</t>
  </si>
  <si>
    <t>SE33875/2016</t>
  </si>
  <si>
    <t>SAMMEN'S SILVER LAKE</t>
  </si>
  <si>
    <t>SE33876/2016</t>
  </si>
  <si>
    <t>SAMMEN'S SILVER MOUNTAIN</t>
  </si>
  <si>
    <t>SE33877/2016</t>
  </si>
  <si>
    <t>SAMMEN'S COLOR OF JOY</t>
  </si>
  <si>
    <t>SE33878/2016</t>
  </si>
  <si>
    <t>SAMMEN'S JOY OF LIFE</t>
  </si>
  <si>
    <t>SE33879/2016</t>
  </si>
  <si>
    <t>SAMMEN'S JOYFUL GAZE</t>
  </si>
  <si>
    <t>SE33880/2016</t>
  </si>
  <si>
    <t>BLACK LASSIE STARDUST</t>
  </si>
  <si>
    <t>SE33881/2016</t>
  </si>
  <si>
    <t>BLACK LASSIE STARLIGHT</t>
  </si>
  <si>
    <t>SE33882/2016</t>
  </si>
  <si>
    <t>BLACK LASSIE STARROWENA</t>
  </si>
  <si>
    <t>SE33883/2016</t>
  </si>
  <si>
    <t>BLACK LASSIE STARLEIA</t>
  </si>
  <si>
    <t>SE33884/2016</t>
  </si>
  <si>
    <t>BLACK LASSIE STARLUNA</t>
  </si>
  <si>
    <t>SE33885/2016</t>
  </si>
  <si>
    <t>BLACK LASSIE STARCHEWIE</t>
  </si>
  <si>
    <t>SE33886/2016</t>
  </si>
  <si>
    <t>BLACK LASSIE STARLORD</t>
  </si>
  <si>
    <t>SE33965/2017</t>
  </si>
  <si>
    <t>COUNTRY OF LOVE CHARLIE</t>
  </si>
  <si>
    <t>SE33966/2017</t>
  </si>
  <si>
    <t>COUNTRY OF LOVE ZORRO</t>
  </si>
  <si>
    <t>SE33967/2017</t>
  </si>
  <si>
    <t>COUNTRY OF LOVE BONZO</t>
  </si>
  <si>
    <t>SE33968/2017</t>
  </si>
  <si>
    <t>COUNTRY OF LOVE LUCKY</t>
  </si>
  <si>
    <t>SE33969/2017</t>
  </si>
  <si>
    <t>COUNTRY OF LOVE TINDRA</t>
  </si>
  <si>
    <t>SE33970/2017</t>
  </si>
  <si>
    <t>COUNTRY OF LOVE PÄRLAN</t>
  </si>
  <si>
    <t>SE33970/2022</t>
  </si>
  <si>
    <t>SKABONA GOOD LOOKING</t>
  </si>
  <si>
    <t>SE33971/2017</t>
  </si>
  <si>
    <t>COUNTRY OF LOVE TESSIE</t>
  </si>
  <si>
    <t>SE33971/2022</t>
  </si>
  <si>
    <t>SKABONA GOOD FOR YOU</t>
  </si>
  <si>
    <t>SE33972/2022</t>
  </si>
  <si>
    <t>SKABONA TOO GOOD TO BE TRUE</t>
  </si>
  <si>
    <t>SE34019/2022</t>
  </si>
  <si>
    <t>BALTIMOORE STARGAZER</t>
  </si>
  <si>
    <t>SE34020/2022</t>
  </si>
  <si>
    <t>BALTIMOORE SPOTLIGHT KID</t>
  </si>
  <si>
    <t>SE34021/2022</t>
  </si>
  <si>
    <t>BALTIMOORE A LIGHT IN THE BLACK</t>
  </si>
  <si>
    <t>SE34022/2022</t>
  </si>
  <si>
    <t>BALTIMOORE I SURRENDER</t>
  </si>
  <si>
    <t>SE34023/2022</t>
  </si>
  <si>
    <t>BALTIMOORE TAROT WOMAN</t>
  </si>
  <si>
    <t>SE34024/2022</t>
  </si>
  <si>
    <t>BALTIMOORE CATCH THE RAINBOW</t>
  </si>
  <si>
    <t>SE34143/2018</t>
  </si>
  <si>
    <t>SPEEDYCROWN'S ZIMSALABIM</t>
  </si>
  <si>
    <t>SE34144/2018</t>
  </si>
  <si>
    <t>SPEEDYCROWN'S BOOMBASTIC</t>
  </si>
  <si>
    <t>SE34145/2018</t>
  </si>
  <si>
    <t>SPEEDYCROWN'S CANDYMAN</t>
  </si>
  <si>
    <t>SE34146/2018</t>
  </si>
  <si>
    <t>SPEEDYCROWN'S FIRE BALL</t>
  </si>
  <si>
    <t>SE34147/2018</t>
  </si>
  <si>
    <t>SPEEDYCROWN'S PRESIOUS PEARL</t>
  </si>
  <si>
    <t>SE34148/2018</t>
  </si>
  <si>
    <t>SPEEDYCROWN'S DREAM DESIGNE</t>
  </si>
  <si>
    <t>SE34149/2018</t>
  </si>
  <si>
    <t>SPEEDYCROWN'S DYNAMITE</t>
  </si>
  <si>
    <t>SE34150/2018</t>
  </si>
  <si>
    <t>SPEEDYCROWN'S QUEEN OF EVERYTHING</t>
  </si>
  <si>
    <t>SE34176/2025</t>
  </si>
  <si>
    <t>KENDRAKES SHADOW BOXER</t>
  </si>
  <si>
    <t>SE34177/2025</t>
  </si>
  <si>
    <t>KENDRAKES SHADOW DANCER</t>
  </si>
  <si>
    <t>SE34178/2025</t>
  </si>
  <si>
    <t>KENDRAKES GODFATHER</t>
  </si>
  <si>
    <t>SE34179/2025</t>
  </si>
  <si>
    <t>PERFECT IMAGE MAD AS A HATTER II</t>
  </si>
  <si>
    <t>SE34256/2022</t>
  </si>
  <si>
    <t>SKABONA WIND OF CHANGE</t>
  </si>
  <si>
    <t>SE34257/2022</t>
  </si>
  <si>
    <t>SKABONA WIND IN MY SAILS</t>
  </si>
  <si>
    <t>SE34258/2022</t>
  </si>
  <si>
    <t>SKABONA CANDLE IN THE WIND</t>
  </si>
  <si>
    <t>SE34259/2022</t>
  </si>
  <si>
    <t>SKABONA WINTER WIND</t>
  </si>
  <si>
    <t>SE34346/2020</t>
  </si>
  <si>
    <t>MILAS LINE DANCE</t>
  </si>
  <si>
    <t>SE34525/2018</t>
  </si>
  <si>
    <t>TRUE HAPPY DREAMS BEST OF YOU</t>
  </si>
  <si>
    <t>SE34600/2019</t>
  </si>
  <si>
    <t>HAWKFIELD'S FAKE IT TILL YOU MAKE I</t>
  </si>
  <si>
    <t>SE34751/2023</t>
  </si>
  <si>
    <t>TREASUREHUNTER'S AURORA EARLY LADY</t>
  </si>
  <si>
    <t>SE34752/2023</t>
  </si>
  <si>
    <t>TREASUREHUNTER'S ALFRED THE WISE</t>
  </si>
  <si>
    <t>SE34753/2023</t>
  </si>
  <si>
    <t>TREASUREHUNTER'S ARTHUR THE STRONG</t>
  </si>
  <si>
    <t>SE34754/2023</t>
  </si>
  <si>
    <t>TREASUREHUNTER'S AUGUST THE DIVINE</t>
  </si>
  <si>
    <t>SE35033/2020</t>
  </si>
  <si>
    <t>FLAMBIRD'S BORN TO BE MY BABY</t>
  </si>
  <si>
    <t>SE35034/2020</t>
  </si>
  <si>
    <t>FLAMBIRD'S BLAZE OF GLORY</t>
  </si>
  <si>
    <t>SE35035/2020</t>
  </si>
  <si>
    <t>FLAMBIRD'S BED OF ROSES</t>
  </si>
  <si>
    <t>SE35097/2018</t>
  </si>
  <si>
    <t>SADRINA'S FRANK RIJKAARD</t>
  </si>
  <si>
    <t>SE35098/2018</t>
  </si>
  <si>
    <t>SADRINA'S LUIS FIGO</t>
  </si>
  <si>
    <t>SE35099/2018</t>
  </si>
  <si>
    <t>SADRINA'S TINA TURNER</t>
  </si>
  <si>
    <t>SE35100/2018</t>
  </si>
  <si>
    <t>SADRINA'S TAYLOR SWIFT</t>
  </si>
  <si>
    <t>SE35101/2018</t>
  </si>
  <si>
    <t>SADRINA'S TILDE DE PAULA</t>
  </si>
  <si>
    <t>SE35109/2024</t>
  </si>
  <si>
    <t>BRANTASTIGS WALBORG</t>
  </si>
  <si>
    <t>SE35110/2024</t>
  </si>
  <si>
    <t>BRANTASTIGS WALKYRIA</t>
  </si>
  <si>
    <t>SE35111/2024</t>
  </si>
  <si>
    <t>BRANTASTIGS WALTRAUD</t>
  </si>
  <si>
    <t>SE35112/2024</t>
  </si>
  <si>
    <t>BRANTASTIGS WANDA</t>
  </si>
  <si>
    <t>SE35113/2024</t>
  </si>
  <si>
    <t>BRANTASTIGS WILHELMINA</t>
  </si>
  <si>
    <t>SE35683/2016</t>
  </si>
  <si>
    <t>SPRINGMIST'S AIMLESS CALLING</t>
  </si>
  <si>
    <t>SE35684/2016</t>
  </si>
  <si>
    <t>SPRINGMIST'S CALLING AMIE</t>
  </si>
  <si>
    <t>SE35685/2016</t>
  </si>
  <si>
    <t>SPRINGMIST'S AMIES CALLING TOMORROW</t>
  </si>
  <si>
    <t>SE35686/2016</t>
  </si>
  <si>
    <t>SPRINGMIST'S AMING FOR TOMORROW</t>
  </si>
  <si>
    <t>SE35687/2016</t>
  </si>
  <si>
    <t>SPRINGMIST'S TOMORROWS AIM</t>
  </si>
  <si>
    <t>SE35688/2016</t>
  </si>
  <si>
    <t>SPRINGMIST'S AMING FOR A CALL</t>
  </si>
  <si>
    <t>SE35697/2022</t>
  </si>
  <si>
    <t>MUGGEBIGGE DUMBLEDORE</t>
  </si>
  <si>
    <t>SE35698/2022</t>
  </si>
  <si>
    <t>MUGGEBIGGE MINERVA</t>
  </si>
  <si>
    <t>SE35699/2022</t>
  </si>
  <si>
    <t>MUGGEBIGGE FLEUR</t>
  </si>
  <si>
    <t>SE35761/2019</t>
  </si>
  <si>
    <t>WIRINS GREAT GATSBY</t>
  </si>
  <si>
    <t>SE35762/2019</t>
  </si>
  <si>
    <t>WIRINS THIS SIDE OF PARADISE</t>
  </si>
  <si>
    <t>SE35763/2019</t>
  </si>
  <si>
    <t>WIRINS LAST OF THE BELLES</t>
  </si>
  <si>
    <t>SE35764/2019</t>
  </si>
  <si>
    <t>WIRINS SAVE ME THE WALTZ</t>
  </si>
  <si>
    <t>SE35765/2019</t>
  </si>
  <si>
    <t>WIRINS LOVE OF THE LAST TYCOON</t>
  </si>
  <si>
    <t>SE35843/2016</t>
  </si>
  <si>
    <t>SUNWIND'S ON THE ROCKS</t>
  </si>
  <si>
    <t>SE35844/2016</t>
  </si>
  <si>
    <t>SUNWIND'S OVER THE TOP</t>
  </si>
  <si>
    <t>SE35845/2016</t>
  </si>
  <si>
    <t>SUNWIND'S ONE TO SPOT</t>
  </si>
  <si>
    <t>SE35846/2016</t>
  </si>
  <si>
    <t>SUNWIND'S ONE AND ONLY</t>
  </si>
  <si>
    <t>SE35847/2016</t>
  </si>
  <si>
    <t>COLLVETS N CRANIALIS</t>
  </si>
  <si>
    <t>SE35848/2016</t>
  </si>
  <si>
    <t>COLLVETS N ACCESSORIUS</t>
  </si>
  <si>
    <t>SE35849/2016</t>
  </si>
  <si>
    <t>COLLVETS N TROCHLEARIS</t>
  </si>
  <si>
    <t>SE35850/2016</t>
  </si>
  <si>
    <t>COLLVETS N FACIALIS</t>
  </si>
  <si>
    <t>SE35851/2016</t>
  </si>
  <si>
    <t>COLLVETS N TRIGEMINUS</t>
  </si>
  <si>
    <t>SE35852/2016</t>
  </si>
  <si>
    <t>COLLVETS N OLFACTORIUS</t>
  </si>
  <si>
    <t>SE35853/2016</t>
  </si>
  <si>
    <t>COLLVETS N OPTICUS</t>
  </si>
  <si>
    <t>SE35902/2025</t>
  </si>
  <si>
    <t>SPEEDYCROWN'S THE PATH OF THE PAST</t>
  </si>
  <si>
    <t>SE35903/2025</t>
  </si>
  <si>
    <t>SPEEDYCROWN'S ROCK ON THE BAGPIPE</t>
  </si>
  <si>
    <t>SE35904/2025</t>
  </si>
  <si>
    <t>SPEEDYCROWN'S TUBE SNAKE BOOGIE</t>
  </si>
  <si>
    <t>SE35905/2025</t>
  </si>
  <si>
    <t>SPEEDYCROWN'S STAR OF STARSPANGLE`S</t>
  </si>
  <si>
    <t>SE35906/2025</t>
  </si>
  <si>
    <t>SPEEDYCROWN'S SWEETNESS OF LOVE</t>
  </si>
  <si>
    <t>SE35924/2025</t>
  </si>
  <si>
    <t>CALDEIRAS SIR DUKE</t>
  </si>
  <si>
    <t>SE35925/2025</t>
  </si>
  <si>
    <t>CALDEIRAS MASTER BLASTER</t>
  </si>
  <si>
    <t>SE35926/2025</t>
  </si>
  <si>
    <t>CALDEIRAS RIBBON IN THE SKY</t>
  </si>
  <si>
    <t>SE35927/2025</t>
  </si>
  <si>
    <t>CALDEIRAS GOLDEN LADY</t>
  </si>
  <si>
    <t>SE35928/2025</t>
  </si>
  <si>
    <t>CALDEIRAS LOVE LIGHT IN THE FLIGHT</t>
  </si>
  <si>
    <t>SE35929/2025</t>
  </si>
  <si>
    <t>CALDEIRAS QUEEN IN BLACK</t>
  </si>
  <si>
    <t>SE35930/2025</t>
  </si>
  <si>
    <t>CALDEIRAS SWEET LITTLE GIRL</t>
  </si>
  <si>
    <t>SE35939/2023</t>
  </si>
  <si>
    <t>MILAS FOOL ME NOT</t>
  </si>
  <si>
    <t>SE36161/2024</t>
  </si>
  <si>
    <t>DREAMWISHES HANDSOME BLUE</t>
  </si>
  <si>
    <t>SE36162/2024</t>
  </si>
  <si>
    <t>DREAMWISHES HAPPY BLUE</t>
  </si>
  <si>
    <t>SE36163/2024</t>
  </si>
  <si>
    <t>DREAMWISHES HOPE OF JOY</t>
  </si>
  <si>
    <t>SE36164/2024</t>
  </si>
  <si>
    <t>DREAMWISHES HERA THE HAPPY GIRL</t>
  </si>
  <si>
    <t>SE36213/2025</t>
  </si>
  <si>
    <t>ELLIANCE STORM</t>
  </si>
  <si>
    <t>SE36214/2025</t>
  </si>
  <si>
    <t>ELLIANCE SNOW</t>
  </si>
  <si>
    <t>SE36215/2025</t>
  </si>
  <si>
    <t>ELLIANCE COOLA CAIA</t>
  </si>
  <si>
    <t>SE36216/2025</t>
  </si>
  <si>
    <t>ELLIANCE ELISABETH</t>
  </si>
  <si>
    <t>SE36217/2025</t>
  </si>
  <si>
    <t>ELLIANCE KATHLEEN</t>
  </si>
  <si>
    <t>SE36218/2025</t>
  </si>
  <si>
    <t>ELLIANCE JOLINE</t>
  </si>
  <si>
    <t>SE36284/2025</t>
  </si>
  <si>
    <t>OLYMPUS-HERA</t>
  </si>
  <si>
    <t>SE36285/2025</t>
  </si>
  <si>
    <t>BRIGHTEST-VEGA</t>
  </si>
  <si>
    <t>SE36487/2022</t>
  </si>
  <si>
    <t>GLAMSHINE'S ROYAL MATCH</t>
  </si>
  <si>
    <t>SE36488/2022</t>
  </si>
  <si>
    <t>GLAMSHINE'S CASTLE KING</t>
  </si>
  <si>
    <t>SE36489/2022</t>
  </si>
  <si>
    <t>GLAMSHINE'S ONE ADVENTURE</t>
  </si>
  <si>
    <t>SE36490/2022</t>
  </si>
  <si>
    <t>GLAMSHINE'S CRUSH FOR YOU</t>
  </si>
  <si>
    <t>SE36491/2022</t>
  </si>
  <si>
    <t>GLAMSHINE'S NO REGRETS</t>
  </si>
  <si>
    <t>SE36492/2022</t>
  </si>
  <si>
    <t>GLAMSHINE'S SMART THING</t>
  </si>
  <si>
    <t>SE36493/2022</t>
  </si>
  <si>
    <t>GLAMSHINE'S BACKDATE BEAUTY</t>
  </si>
  <si>
    <t>SE36612/2015</t>
  </si>
  <si>
    <t>FORNBRO'S SPECIAL DARK BOY</t>
  </si>
  <si>
    <t>SE36613/2015</t>
  </si>
  <si>
    <t>FORNBRO'S SPECIAL MAGICAL MAN</t>
  </si>
  <si>
    <t>SE36614/2015</t>
  </si>
  <si>
    <t>FORNBRO'S SPECIAL MAGIC DREAMER</t>
  </si>
  <si>
    <t>SE36615/2015</t>
  </si>
  <si>
    <t>FORNBRO'S SPECIAL HEART OF SKABONA</t>
  </si>
  <si>
    <t>SE36616/2015</t>
  </si>
  <si>
    <t>FORNBRO'S SPECIAL LADY IN BLACK</t>
  </si>
  <si>
    <t>SE36617/2015</t>
  </si>
  <si>
    <t>FORNBRO'S SPECIAL GIRL IN TOWN</t>
  </si>
  <si>
    <t>SE36751/2023</t>
  </si>
  <si>
    <t>LYNCROFT 'TWAS JUST BRILLIANT</t>
  </si>
  <si>
    <t>SE36759/2019</t>
  </si>
  <si>
    <t>KENDRAKES CAPTAIN BLOOD</t>
  </si>
  <si>
    <t>SE36760/2019</t>
  </si>
  <si>
    <t>KENDRAKES BLUE BLOOD</t>
  </si>
  <si>
    <t>SE36761/2019</t>
  </si>
  <si>
    <t>KENDRAKES IT'S IN MY BLOOD</t>
  </si>
  <si>
    <t>SE36762/2019</t>
  </si>
  <si>
    <t>KENDRAKES ROYAL BLOOD</t>
  </si>
  <si>
    <t>SE36763/2019</t>
  </si>
  <si>
    <t>KENDRAKES THAT'S MY BLOOD</t>
  </si>
  <si>
    <t>SE36764/2019</t>
  </si>
  <si>
    <t>KENDRAKES TRUE BLOOD</t>
  </si>
  <si>
    <t>SE36852/2015</t>
  </si>
  <si>
    <t>SOLCLAIM DAENERYS STORMBORN</t>
  </si>
  <si>
    <t>SE36853/2015</t>
  </si>
  <si>
    <t>SOLCLAIM TYRION LANNISTER</t>
  </si>
  <si>
    <t>SE36854/2015</t>
  </si>
  <si>
    <t>SOLCLAIM STANNIS BARATHEON</t>
  </si>
  <si>
    <t>SE36955/2019</t>
  </si>
  <si>
    <t>SPRINGMIST'S SAMSON THE STRONG</t>
  </si>
  <si>
    <t>SE36956/2019</t>
  </si>
  <si>
    <t>SPRINGMIST'S DELILA THE TRICKY</t>
  </si>
  <si>
    <t>SE36964/2025</t>
  </si>
  <si>
    <t>SEA MEADOW'S DIVINE</t>
  </si>
  <si>
    <t>SE37309/2019</t>
  </si>
  <si>
    <t>MONSOLANA BACK FOR ME</t>
  </si>
  <si>
    <t>SE37311/2019</t>
  </si>
  <si>
    <t>KATARINA VOM WILSCHGRABEN</t>
  </si>
  <si>
    <t>SE37413/2015</t>
  </si>
  <si>
    <t>GATEFIELDS LOVE SONG</t>
  </si>
  <si>
    <t>SE37413/2022</t>
  </si>
  <si>
    <t>SPEEDYCROWN'S LAVRANS NJORD</t>
  </si>
  <si>
    <t>SE37414/2015</t>
  </si>
  <si>
    <t>GATEFIELDS LOVE STORY</t>
  </si>
  <si>
    <t>SE37414/2022</t>
  </si>
  <si>
    <t>SPEEDYCROWN'S EIVIND YME</t>
  </si>
  <si>
    <t>SE37415/2015</t>
  </si>
  <si>
    <t>GATEFIELDS I LOVE YOU</t>
  </si>
  <si>
    <t>SE37415/2022</t>
  </si>
  <si>
    <t>SPEEDYCROWN'S INGVILD</t>
  </si>
  <si>
    <t>SE37416/2015</t>
  </si>
  <si>
    <t>GATEFIELDS IT'S ONLY LOVE</t>
  </si>
  <si>
    <t>SE37416/2022</t>
  </si>
  <si>
    <t>SPEEDYCROWN'S MODGUNN EDDA</t>
  </si>
  <si>
    <t>SE37417/2015</t>
  </si>
  <si>
    <t>GATEFIELDS LOVE IS ALL AROUND</t>
  </si>
  <si>
    <t>SE37417/2022</t>
  </si>
  <si>
    <t>SPEEDYCROWN'S SIGRUN</t>
  </si>
  <si>
    <t>SE37418/2015</t>
  </si>
  <si>
    <t>GATEFIELDS ALL I NEED IS LOVE</t>
  </si>
  <si>
    <t>SE37418/2022</t>
  </si>
  <si>
    <t>SPEEDYCROWN'S GULLVEIG</t>
  </si>
  <si>
    <t>SE37419/2022</t>
  </si>
  <si>
    <t>SPEEDYCROWN'S LEGACY TO WISEWYN</t>
  </si>
  <si>
    <t>SE37540/2018</t>
  </si>
  <si>
    <t>DREAM ONCE DAILY MIRACLE</t>
  </si>
  <si>
    <t>SE37541/2018</t>
  </si>
  <si>
    <t>DREAM ONCE DAILY ADVENTURE</t>
  </si>
  <si>
    <t>SE37542/2018</t>
  </si>
  <si>
    <t>DREAM ONCE DAILY DELIGHT</t>
  </si>
  <si>
    <t>SE37543/2018</t>
  </si>
  <si>
    <t>DREAM ONCE DAILY JOY</t>
  </si>
  <si>
    <t>SE37675/2016</t>
  </si>
  <si>
    <t>DREAM ONCE CLASSIC MODEL</t>
  </si>
  <si>
    <t>SE37676/2016</t>
  </si>
  <si>
    <t>DREAM ONCE CLASSIC STYLE</t>
  </si>
  <si>
    <t>SE37677/2016</t>
  </si>
  <si>
    <t>DREAM ONCE CLASSIC DESIGN</t>
  </si>
  <si>
    <t>SE37698/2023</t>
  </si>
  <si>
    <t>BRANTASTIGS TAMINO</t>
  </si>
  <si>
    <t>SE37699/2023</t>
  </si>
  <si>
    <t>BRANTASTIGS TRUBADUR</t>
  </si>
  <si>
    <t>SE37700/2023</t>
  </si>
  <si>
    <t>BRANTASTIGS TINTOMARA</t>
  </si>
  <si>
    <t>SE37701/2023</t>
  </si>
  <si>
    <t>BRANTASTIGS TOSCA</t>
  </si>
  <si>
    <t>SE37702/2023</t>
  </si>
  <si>
    <t>BRANTASTIGS TRAVIATA</t>
  </si>
  <si>
    <t>SE37703/2023</t>
  </si>
  <si>
    <t>BRANTASTIGS TURANDOT</t>
  </si>
  <si>
    <t>SE37890/2016</t>
  </si>
  <si>
    <t>STARSPANGLE'S STAR SPARKLER</t>
  </si>
  <si>
    <t>SE37891/2016</t>
  </si>
  <si>
    <t>STARSPANGLE'S DREAM SPARKLER</t>
  </si>
  <si>
    <t>SE37904/2019</t>
  </si>
  <si>
    <t>WALL STREET'S SUPERTRAMP</t>
  </si>
  <si>
    <t>SE37912/2017</t>
  </si>
  <si>
    <t>SWINGER KNOCK ME A KISS</t>
  </si>
  <si>
    <t>SE38008/2018</t>
  </si>
  <si>
    <t>RUNNERWAY TRUE ICE</t>
  </si>
  <si>
    <t>SE38009/2018</t>
  </si>
  <si>
    <t>RUNNERWAY TRUST MY HEART</t>
  </si>
  <si>
    <t>SE38010/2018</t>
  </si>
  <si>
    <t>RUNNERWAY TOXIC BLUE</t>
  </si>
  <si>
    <t>SE38011/2018</t>
  </si>
  <si>
    <t>RUNNERWAY TEMPTING SNOW</t>
  </si>
  <si>
    <t>SE38012/2018</t>
  </si>
  <si>
    <t>RUNNERWAY TALENTED GIRL</t>
  </si>
  <si>
    <t>SE38283/2019</t>
  </si>
  <si>
    <t>LEATHAN LINN GWILITH NIN GWILWILETH</t>
  </si>
  <si>
    <t>SE38385/2024</t>
  </si>
  <si>
    <t>CALLAHORN'S TOP STAR</t>
  </si>
  <si>
    <t>SE38386/2024</t>
  </si>
  <si>
    <t>CALLAHORN'S BRIGHT LIKE A STAR</t>
  </si>
  <si>
    <t>SE38387/2024</t>
  </si>
  <si>
    <t>CALLAHORN'S BRILLIANT STAR</t>
  </si>
  <si>
    <t>SE38388/2024</t>
  </si>
  <si>
    <t>CALLAHORN'S FLASHING STAR</t>
  </si>
  <si>
    <t>SE38509/2015</t>
  </si>
  <si>
    <t>CALLAHORN'S ZOME ZILVER COLOR</t>
  </si>
  <si>
    <t>SE38510/2015</t>
  </si>
  <si>
    <t>CALLAHORN'S ZOME ZIN CHARDONNAY</t>
  </si>
  <si>
    <t>SE38511/2015</t>
  </si>
  <si>
    <t>CALLAHORN'S ZINFANDEL FOR YOU</t>
  </si>
  <si>
    <t>SE38566/2025</t>
  </si>
  <si>
    <t>SKABONA STORM THE SHOW</t>
  </si>
  <si>
    <t>SE38567/2025</t>
  </si>
  <si>
    <t>SKABONA THUNDERSTORM</t>
  </si>
  <si>
    <t>SE38568/2025</t>
  </si>
  <si>
    <t>SKABONA SUGAR STORM</t>
  </si>
  <si>
    <t>SE38575/2017</t>
  </si>
  <si>
    <t>CARONLEA IRISH COLLEEN</t>
  </si>
  <si>
    <t>SE38640/2023</t>
  </si>
  <si>
    <t>DUSTLESS PINE CREEK</t>
  </si>
  <si>
    <t>SE38641/2023</t>
  </si>
  <si>
    <t>DUSTLESS GOLD COAST</t>
  </si>
  <si>
    <t>SE38642/2023</t>
  </si>
  <si>
    <t>DUSTLESS WOLLONGONG</t>
  </si>
  <si>
    <t>SE38643/2023</t>
  </si>
  <si>
    <t>DUSTLESS MACKAY</t>
  </si>
  <si>
    <t>SE38644/2023</t>
  </si>
  <si>
    <t>DUSTLESS PEMBERTON</t>
  </si>
  <si>
    <t>SE38645/2023</t>
  </si>
  <si>
    <t>DUSTLESS TOOWOOMBA</t>
  </si>
  <si>
    <t>SE38646/2023</t>
  </si>
  <si>
    <t>DUSTLESS MILDURA</t>
  </si>
  <si>
    <t>SE38647/2023</t>
  </si>
  <si>
    <t>DUSTLESS WAGGA WAGGA</t>
  </si>
  <si>
    <t>SE38648/2023</t>
  </si>
  <si>
    <t>DUSTLESS WONGA</t>
  </si>
  <si>
    <t>SE38782/2025</t>
  </si>
  <si>
    <t>BLUSHING TOP GUY</t>
  </si>
  <si>
    <t>SE38783/2025</t>
  </si>
  <si>
    <t>BLUSHING TOP SECRET</t>
  </si>
  <si>
    <t>SE38784/2025</t>
  </si>
  <si>
    <t>BLUSHING TOP MASTER</t>
  </si>
  <si>
    <t>SE38785/2025</t>
  </si>
  <si>
    <t>BLUSHING TRUE LOVE</t>
  </si>
  <si>
    <t>SE38786/2025</t>
  </si>
  <si>
    <t>BLUSHING TRUE KINDLY</t>
  </si>
  <si>
    <t>SE38787/2025</t>
  </si>
  <si>
    <t>BLUSHING TRUE SWEET</t>
  </si>
  <si>
    <t>SE38819/2023</t>
  </si>
  <si>
    <t>BUSAN'S SOFISTIKERADE SAMMY</t>
  </si>
  <si>
    <t>SE38820/2023</t>
  </si>
  <si>
    <t>BUSAN'S SÄRSKILDE SEPPO</t>
  </si>
  <si>
    <t>SE38821/2023</t>
  </si>
  <si>
    <t>BUSAN'S STOLTE SIMBA</t>
  </si>
  <si>
    <t>SE38822/2023</t>
  </si>
  <si>
    <t>BUSAN'S SPECIELLA SOMBRA</t>
  </si>
  <si>
    <t>SE38823/2023</t>
  </si>
  <si>
    <t>BUSAN'S SUVERÄNA SABRINA</t>
  </si>
  <si>
    <t>SE38824/2023</t>
  </si>
  <si>
    <t>BUSAN'S SAGOLIKA SALLY</t>
  </si>
  <si>
    <t>SE38870/2022</t>
  </si>
  <si>
    <t>IZZY'S FLOCK MIOMAGICMOMENT</t>
  </si>
  <si>
    <t>SE38947/2024</t>
  </si>
  <si>
    <t>SKABONA NOBODY LIKE ME</t>
  </si>
  <si>
    <t>SE38948/2024</t>
  </si>
  <si>
    <t>SKABONA ALL OR NOTHING</t>
  </si>
  <si>
    <t>SE38949/2024</t>
  </si>
  <si>
    <t>SKABONA LACKING NOTHING</t>
  </si>
  <si>
    <t>SE38950/2024</t>
  </si>
  <si>
    <t>SKABONA SOMEBODY SPECIAL</t>
  </si>
  <si>
    <t>SE39024/2020</t>
  </si>
  <si>
    <t>MUGGEBIGGE BIRK</t>
  </si>
  <si>
    <t>SE39025/2020</t>
  </si>
  <si>
    <t>MUGGEBIGGE BORKA</t>
  </si>
  <si>
    <t>SE39026/2020</t>
  </si>
  <si>
    <t>MUGGEBIGGE MATTIS</t>
  </si>
  <si>
    <t>SE39027/2020</t>
  </si>
  <si>
    <t>MUGGEBIGGE RONJA</t>
  </si>
  <si>
    <t>SE39028/2020</t>
  </si>
  <si>
    <t>MUGGEBIGGE FREYA</t>
  </si>
  <si>
    <t>SE39029/2020</t>
  </si>
  <si>
    <t>MUGGEBIGGE LOVIS</t>
  </si>
  <si>
    <t>SE39037/2017</t>
  </si>
  <si>
    <t>MONSTAR'S HEARTBEAT MAGIA BLU</t>
  </si>
  <si>
    <t>SE39038/2017</t>
  </si>
  <si>
    <t>MONSTAR'S HEARTBREAKER</t>
  </si>
  <si>
    <t>SE39051/2015</t>
  </si>
  <si>
    <t>GATEFIELDS FROM THIS MOMENT ON</t>
  </si>
  <si>
    <t>SE39052/2015</t>
  </si>
  <si>
    <t>GATEFIELDS FOREVER AND EVER</t>
  </si>
  <si>
    <t>SE39053/2015</t>
  </si>
  <si>
    <t>GATEFIELDS CLIFF HANGER</t>
  </si>
  <si>
    <t>SE39054/2015</t>
  </si>
  <si>
    <t>GATEFIELDS HAPPY GO LUCKY</t>
  </si>
  <si>
    <t>SE39055/2015</t>
  </si>
  <si>
    <t>GATEFIELDS MY NAME IS FAME</t>
  </si>
  <si>
    <t>SE39056/2015</t>
  </si>
  <si>
    <t>GATEFIELDS WISH YOU LUCK</t>
  </si>
  <si>
    <t>SE39148/2016</t>
  </si>
  <si>
    <t>BRANTASTIGS FREJ</t>
  </si>
  <si>
    <t>SE39149/2016</t>
  </si>
  <si>
    <t>BRANTASTIGS FRÖ</t>
  </si>
  <si>
    <t>SE39150/2016</t>
  </si>
  <si>
    <t>BRANTASTIGS FIONNUGHLA</t>
  </si>
  <si>
    <t>SE39151/2016</t>
  </si>
  <si>
    <t>BRANTASTIGS FLORA</t>
  </si>
  <si>
    <t>SE39152/2016</t>
  </si>
  <si>
    <t>BRANTASTIGS FORTUNA</t>
  </si>
  <si>
    <t>SE39153/2016</t>
  </si>
  <si>
    <t>BRANTASTIGS FREJA</t>
  </si>
  <si>
    <t>SE39154/2016</t>
  </si>
  <si>
    <t>BRANTASTIGS FRIGGA</t>
  </si>
  <si>
    <t>SE39155/2016</t>
  </si>
  <si>
    <t>STEADWYN BRIGHT N'SMART</t>
  </si>
  <si>
    <t>SE39156/2016</t>
  </si>
  <si>
    <t>STEADWYN BRING IT ON</t>
  </si>
  <si>
    <t>SE39157/2016</t>
  </si>
  <si>
    <t>STEADWYN BETTER CHANCE</t>
  </si>
  <si>
    <t>SE39157/2024</t>
  </si>
  <si>
    <t>AMAZING LADIES DEAN</t>
  </si>
  <si>
    <t>SE39158/2016</t>
  </si>
  <si>
    <t>STEADWYN BELIEVE OR NOT</t>
  </si>
  <si>
    <t>SE39158/2024</t>
  </si>
  <si>
    <t>AMAZING LADIES DREAMING OF LUNA</t>
  </si>
  <si>
    <t>SE39159/2016</t>
  </si>
  <si>
    <t>STEADWYN BETTER OR BEST</t>
  </si>
  <si>
    <t>SE39159/2024</t>
  </si>
  <si>
    <t>AMAZING LADIES DORIS</t>
  </si>
  <si>
    <t>SE39160/2016</t>
  </si>
  <si>
    <t>STEADWYN BETTER OPTION</t>
  </si>
  <si>
    <t>SE39160/2024</t>
  </si>
  <si>
    <t>AMAZING LADIES DOLLY</t>
  </si>
  <si>
    <t>SE39161/2016</t>
  </si>
  <si>
    <t>STEADWYN BETTER YET</t>
  </si>
  <si>
    <t>SE39161/2024</t>
  </si>
  <si>
    <t>AMAZING LADIES DIANA</t>
  </si>
  <si>
    <t>SE39164/2023</t>
  </si>
  <si>
    <t>TOLITA TROLLETS ELVIS PRESLEY</t>
  </si>
  <si>
    <t>SE39165/2023</t>
  </si>
  <si>
    <t>TOLITA TROLLETS JOHNNY CASH</t>
  </si>
  <si>
    <t>SE39166/2023</t>
  </si>
  <si>
    <t>TOLITA TROLLETS BOB DYLAN</t>
  </si>
  <si>
    <t>SE39167/2023</t>
  </si>
  <si>
    <t>TOLITA TROLLETS DORIS DAY</t>
  </si>
  <si>
    <t>SE39329/2018</t>
  </si>
  <si>
    <t>FÄLADENS MR ELVIS</t>
  </si>
  <si>
    <t>SE39330/2018</t>
  </si>
  <si>
    <t>FÄLADENS MR EDDIE</t>
  </si>
  <si>
    <t>SE39331/2018</t>
  </si>
  <si>
    <t>FÄLADENS MR EAGLE</t>
  </si>
  <si>
    <t>SE39332/2018</t>
  </si>
  <si>
    <t>FÄLADENS MISS ESMERALDA</t>
  </si>
  <si>
    <t>SE39333/2018</t>
  </si>
  <si>
    <t>FÄLADENS MISS ESTER</t>
  </si>
  <si>
    <t>SE39334/2018</t>
  </si>
  <si>
    <t>FÄLADENS MISS ELSA</t>
  </si>
  <si>
    <t>SE39363/2015</t>
  </si>
  <si>
    <t>BRANTASTIGS CERBEROS</t>
  </si>
  <si>
    <t>SE39364/2015</t>
  </si>
  <si>
    <t>BRANTASTIGS CALMIA</t>
  </si>
  <si>
    <t>SE39365/2015</t>
  </si>
  <si>
    <t>BRANTASTIGS CAMILLA</t>
  </si>
  <si>
    <t>SE39366/2015</t>
  </si>
  <si>
    <t>BRANTASTIGS CARMA</t>
  </si>
  <si>
    <t>SE39367/2015</t>
  </si>
  <si>
    <t>BRANTASTIGS CASSIOPEIA</t>
  </si>
  <si>
    <t>SE39368/2015</t>
  </si>
  <si>
    <t>BRANTASTIGS CATARINA</t>
  </si>
  <si>
    <t>SE39471/2016</t>
  </si>
  <si>
    <t>KNIGGES TARA</t>
  </si>
  <si>
    <t>SE39472/2016</t>
  </si>
  <si>
    <t>KNIGGES HOPE</t>
  </si>
  <si>
    <t>SE39473/2016</t>
  </si>
  <si>
    <t>KNIGGES VILJA</t>
  </si>
  <si>
    <t>SE39474/2016</t>
  </si>
  <si>
    <t>KNIGGES LUTHER</t>
  </si>
  <si>
    <t>SE39475/2016</t>
  </si>
  <si>
    <t>KNIGGES NELSON</t>
  </si>
  <si>
    <t>SE39476/2016</t>
  </si>
  <si>
    <t>KNIGGES LEON</t>
  </si>
  <si>
    <t>SE39477/2016</t>
  </si>
  <si>
    <t>KNIGGES GANDHI</t>
  </si>
  <si>
    <t>SE39478/2016</t>
  </si>
  <si>
    <t>KNIGGES NOA</t>
  </si>
  <si>
    <t>SE39479/2016</t>
  </si>
  <si>
    <t>KNIGGES FELIX</t>
  </si>
  <si>
    <t>SE39645/2021</t>
  </si>
  <si>
    <t>GLAMSHINE'S SOULBROTHER</t>
  </si>
  <si>
    <t>SE39646/2021</t>
  </si>
  <si>
    <t>GLAMSHINE'S SOULMATE</t>
  </si>
  <si>
    <t>SE39647/2021</t>
  </si>
  <si>
    <t>GLAMSHINE'S SOULSISTER</t>
  </si>
  <si>
    <t>SE39648/2021</t>
  </si>
  <si>
    <t>GLAMSHINE'S SOULESSENCE</t>
  </si>
  <si>
    <t>SE39649/2021</t>
  </si>
  <si>
    <t>GLAMSHINE'S SHE'S THE SOUL</t>
  </si>
  <si>
    <t>SE39666/2019</t>
  </si>
  <si>
    <t>CLEVERKING JUST AN ILLUSION</t>
  </si>
  <si>
    <t>SE39757/2024</t>
  </si>
  <si>
    <t>STAR HATCH DARK DRAGON</t>
  </si>
  <si>
    <t>SE39758/2024</t>
  </si>
  <si>
    <t>STAR HATCH DOUBLE DICE</t>
  </si>
  <si>
    <t>SE39759/2024</t>
  </si>
  <si>
    <t>STAR HATCH DARK DAHLIA</t>
  </si>
  <si>
    <t>SE39760/2024</t>
  </si>
  <si>
    <t>STAR HATCH DANCING DAISY</t>
  </si>
  <si>
    <t>SE39761/2024</t>
  </si>
  <si>
    <t>STAR HATCH DAY DREAM</t>
  </si>
  <si>
    <t>SE39762/2024</t>
  </si>
  <si>
    <t>STAR HATCH DREAM DARLING</t>
  </si>
  <si>
    <t>SE39763/2024</t>
  </si>
  <si>
    <t>STAR HATCH DAZZLING DIAMOND</t>
  </si>
  <si>
    <t>SE39781/2025</t>
  </si>
  <si>
    <t>LUCAIOS BIG BOSS</t>
  </si>
  <si>
    <t>SE39785/2017</t>
  </si>
  <si>
    <t>QUEENHELOISE LOVELY MAGIC BLACK</t>
  </si>
  <si>
    <t>SE39786/2017</t>
  </si>
  <si>
    <t>QUEENHELOISE LOVELY HAPPY PARTY</t>
  </si>
  <si>
    <t>SE39787/2017</t>
  </si>
  <si>
    <t>QUEENHELOISE LOVELY LOOK AT ME</t>
  </si>
  <si>
    <t>SE39788/2017</t>
  </si>
  <si>
    <t>QUEENHELOISE LOVELY FASCINATION</t>
  </si>
  <si>
    <t>SE39789/2017</t>
  </si>
  <si>
    <t>QUEENHELOISE LOVELY NIGHT DREAM</t>
  </si>
  <si>
    <t>SE39790/2017</t>
  </si>
  <si>
    <t>QUEENHELOISE LOVELY DAY DREAM</t>
  </si>
  <si>
    <t>SE39791/2017</t>
  </si>
  <si>
    <t>QUEENHELOISE LOVELY SWEET DREAM</t>
  </si>
  <si>
    <t>SE39792/2017</t>
  </si>
  <si>
    <t>QUEENHELOISE LOVELY CRYSTAL BEAUTY</t>
  </si>
  <si>
    <t>SE40486/2018</t>
  </si>
  <si>
    <t>STRAIGHTLINE'S TIC-TAC</t>
  </si>
  <si>
    <t>SE40487/2018</t>
  </si>
  <si>
    <t>STRAIGHTLINE'S TIP TOP</t>
  </si>
  <si>
    <t>SE40488/2018</t>
  </si>
  <si>
    <t>STRAIGHTLINE'S TIFFANY</t>
  </si>
  <si>
    <t>SE40535/2020</t>
  </si>
  <si>
    <t>BALTIMOORE ROMANTIC RAFFAELLO</t>
  </si>
  <si>
    <t>SE40536/2020</t>
  </si>
  <si>
    <t>BALTIMOORE ROMANTIC ROMEO</t>
  </si>
  <si>
    <t>SE40537/2020</t>
  </si>
  <si>
    <t>BALTIMOORE ROMANTIC ROSSOLO</t>
  </si>
  <si>
    <t>SE40538/2020</t>
  </si>
  <si>
    <t>BALTIMOORE ROMANTIC ROMANO</t>
  </si>
  <si>
    <t>SE40539/2020</t>
  </si>
  <si>
    <t>BALTIMOORE ROMANTIC ROSALINDA</t>
  </si>
  <si>
    <t>SE40546/2021</t>
  </si>
  <si>
    <t>DANTOS PEACH</t>
  </si>
  <si>
    <t>SE40547/2021</t>
  </si>
  <si>
    <t>DANTOS DAISY</t>
  </si>
  <si>
    <t>SE40548/2021</t>
  </si>
  <si>
    <t>DANTOS ZELDA</t>
  </si>
  <si>
    <t>SE40549/2021</t>
  </si>
  <si>
    <t>DANTOS MARIO</t>
  </si>
  <si>
    <t>SE40550/2021</t>
  </si>
  <si>
    <t>DANTOS LUIGI</t>
  </si>
  <si>
    <t>SE40551/2021</t>
  </si>
  <si>
    <t>DANTOS YOSHI</t>
  </si>
  <si>
    <t>SE40559/2015</t>
  </si>
  <si>
    <t>ZANDIE</t>
  </si>
  <si>
    <t>SE40560/2015</t>
  </si>
  <si>
    <t>ZWEETIE</t>
  </si>
  <si>
    <t>SE40561/2015</t>
  </si>
  <si>
    <t>ZETA</t>
  </si>
  <si>
    <t>SE40562/2015</t>
  </si>
  <si>
    <t>ZAPHIRA</t>
  </si>
  <si>
    <t>SE40563/2015</t>
  </si>
  <si>
    <t>ZANTOS</t>
  </si>
  <si>
    <t>SE40564/2015</t>
  </si>
  <si>
    <t>ZELINE</t>
  </si>
  <si>
    <t>SE40589/2017</t>
  </si>
  <si>
    <t>RUNNERWAY PRIMO DITUTTI</t>
  </si>
  <si>
    <t>SE40590/2017</t>
  </si>
  <si>
    <t>RUNNERWAY PAGLIACCIO</t>
  </si>
  <si>
    <t>SE40591/2017</t>
  </si>
  <si>
    <t>RUNNERWAY PRINCIPE REALE</t>
  </si>
  <si>
    <t>SE40592/2017</t>
  </si>
  <si>
    <t>RUNNERWAY PRIMO NUTO</t>
  </si>
  <si>
    <t>SE40593/2017</t>
  </si>
  <si>
    <t>RUNNERWAY PERLA VERA</t>
  </si>
  <si>
    <t>SE40594/2017</t>
  </si>
  <si>
    <t>RUNNERWAY CHIARO DI LUNA</t>
  </si>
  <si>
    <t>SE40701/2022</t>
  </si>
  <si>
    <t>LILLKRÅKANS DISNEY DJANGO</t>
  </si>
  <si>
    <t>SE40702/2022</t>
  </si>
  <si>
    <t>LILLKRÅKANS DISNEY DORIS</t>
  </si>
  <si>
    <t>SE40703/2022</t>
  </si>
  <si>
    <t>LILLKRÅKANS DISNEY DESTINY</t>
  </si>
  <si>
    <t>SE40704/2022</t>
  </si>
  <si>
    <t>LILLKRÅKANS DISNEY DOLLY</t>
  </si>
  <si>
    <t>SE40705/2022</t>
  </si>
  <si>
    <t>LILLKRÅKANS DISNEY DEANNA</t>
  </si>
  <si>
    <t>SE40706/2022</t>
  </si>
  <si>
    <t>LILLKRÅKANS DISNEY DOLORES</t>
  </si>
  <si>
    <t>SE40903/2018</t>
  </si>
  <si>
    <t>BRUDHOLMENS LEVELS</t>
  </si>
  <si>
    <t>SE40904/2018</t>
  </si>
  <si>
    <t>BRUDHOLMENS FOR A BETTER DAY</t>
  </si>
  <si>
    <t>SE40905/2018</t>
  </si>
  <si>
    <t>BRUDHOLMENS SEEK BROMANCE</t>
  </si>
  <si>
    <t>SE40906/2018</t>
  </si>
  <si>
    <t>BRUDHOLMENS SO MUCH BETTER</t>
  </si>
  <si>
    <t>SE40907/2018</t>
  </si>
  <si>
    <t>BRUDHOLMENS WAITING FOR LOVE</t>
  </si>
  <si>
    <t>SE40908/2018</t>
  </si>
  <si>
    <t>BRUDHOLMENS ADDICTED TO YOU</t>
  </si>
  <si>
    <t>SE40909/2018</t>
  </si>
  <si>
    <t>BRUDHOLMENS WITHOUT YOU</t>
  </si>
  <si>
    <t>SE40924/2021</t>
  </si>
  <si>
    <t>PUCKOLINAS MOBY DICK</t>
  </si>
  <si>
    <t>SE40927/2021</t>
  </si>
  <si>
    <t>PUCKOLINAS JANE EYRE</t>
  </si>
  <si>
    <t>SE40928/2021</t>
  </si>
  <si>
    <t>PUCKOLINAS AGNES CECILIA</t>
  </si>
  <si>
    <t>SE40929/2021</t>
  </si>
  <si>
    <t>PUCKOLINAS MARY SHELLEY</t>
  </si>
  <si>
    <t>SE40931/2015</t>
  </si>
  <si>
    <t>GLAMSHINE'S DADDY COOL</t>
  </si>
  <si>
    <t>SE40932/2015</t>
  </si>
  <si>
    <t>GLAMSHINE'S JOYRIDE</t>
  </si>
  <si>
    <t>SE40933/2015</t>
  </si>
  <si>
    <t>GLAMSHINE'S GIFT OF LOVE</t>
  </si>
  <si>
    <t>SE40934/2015</t>
  </si>
  <si>
    <t>GLAMSHINE'S LOTS' OF LOVE</t>
  </si>
  <si>
    <t>SE40935/2015</t>
  </si>
  <si>
    <t>GLAMSHINE'S THE COOL ONE</t>
  </si>
  <si>
    <t>SE40936/2015</t>
  </si>
  <si>
    <t>GLAMSHINE'S DESIGNED WITH LOVE</t>
  </si>
  <si>
    <t>SE40937/2015</t>
  </si>
  <si>
    <t>GLAMSHINE'S LITTLE PIECE OF LOVE</t>
  </si>
  <si>
    <t>SE40938/2015</t>
  </si>
  <si>
    <t>GLAMSHINE'S BELIEVE IN LOVE</t>
  </si>
  <si>
    <t>SE40939/2015</t>
  </si>
  <si>
    <t>DANTOS WALLE</t>
  </si>
  <si>
    <t>SE40940/2015</t>
  </si>
  <si>
    <t>DANTOS WANDA</t>
  </si>
  <si>
    <t>SE40941/2015</t>
  </si>
  <si>
    <t>DANTOS WIKTOR</t>
  </si>
  <si>
    <t>SE40942/2015</t>
  </si>
  <si>
    <t>DANTOS WILMA</t>
  </si>
  <si>
    <t>SE40943/2015</t>
  </si>
  <si>
    <t>DANTOS WINSTON</t>
  </si>
  <si>
    <t>SE40944/2015</t>
  </si>
  <si>
    <t>DANTOS WIGGO</t>
  </si>
  <si>
    <t>SE40945/2015</t>
  </si>
  <si>
    <t>DANTOS WILLE</t>
  </si>
  <si>
    <t>SE40946/2015</t>
  </si>
  <si>
    <t>ÖXATORPETS KRISS</t>
  </si>
  <si>
    <t>SE40947/2015</t>
  </si>
  <si>
    <t>ÖXATORPETS KRUSE</t>
  </si>
  <si>
    <t>SE40948/2015</t>
  </si>
  <si>
    <t>ÖXATORPETS KARO</t>
  </si>
  <si>
    <t>SE40949/2015</t>
  </si>
  <si>
    <t>ÖXATORPETS KNASEN</t>
  </si>
  <si>
    <t>SE40950/2015</t>
  </si>
  <si>
    <t>ÖXATORPETS KNATTE</t>
  </si>
  <si>
    <t>SE40951/2015</t>
  </si>
  <si>
    <t>ÖXATORPETS KATNISS</t>
  </si>
  <si>
    <t>SE40952/2015</t>
  </si>
  <si>
    <t>ÖXATORPETS KARMA</t>
  </si>
  <si>
    <t>SE41000/2020</t>
  </si>
  <si>
    <t>CALLAHORN'S GLOWING HEART</t>
  </si>
  <si>
    <t>SE41001/2020</t>
  </si>
  <si>
    <t>CALLAHORN'S STOLEN KISS</t>
  </si>
  <si>
    <t>SE41002/2020</t>
  </si>
  <si>
    <t>CALLAHORN'S STOLEN HEART</t>
  </si>
  <si>
    <t>SE41003/2020</t>
  </si>
  <si>
    <t>CALLAHORN'S SUNNY HEART</t>
  </si>
  <si>
    <t>SE41004/2020</t>
  </si>
  <si>
    <t>CALLAHORN'S SECRET KISS</t>
  </si>
  <si>
    <t>SE41005/2020</t>
  </si>
  <si>
    <t>CALLAHORN'S SECRET LOVE</t>
  </si>
  <si>
    <t>SE41090/2024</t>
  </si>
  <si>
    <t>SUNWIND'S XTRA SPARKLE</t>
  </si>
  <si>
    <t>SE41091/2024</t>
  </si>
  <si>
    <t>SUNWIND'S XTRAORDINARY</t>
  </si>
  <si>
    <t>SE41092/2024</t>
  </si>
  <si>
    <t>SUNWIND'S XTRA BLUSH</t>
  </si>
  <si>
    <t>SE41155/2015</t>
  </si>
  <si>
    <t>CALAHOOLAS STILL GOT THE BLUES</t>
  </si>
  <si>
    <t>SE41156/2015</t>
  </si>
  <si>
    <t>CALAHOOLAS MIDNIGHT BLUES</t>
  </si>
  <si>
    <t>SE41157/2015</t>
  </si>
  <si>
    <t>CALAHOOLAS KING OF THE BLUES</t>
  </si>
  <si>
    <t>SE41231/2015</t>
  </si>
  <si>
    <t>MARMALADE SKIES OVER WICANI</t>
  </si>
  <si>
    <t>SE41370/2016</t>
  </si>
  <si>
    <t>STEADWYN ABOVE N' BEYOND</t>
  </si>
  <si>
    <t>SE41371/2016</t>
  </si>
  <si>
    <t>STEADWYN ALL YOURS</t>
  </si>
  <si>
    <t>SE41372/2016</t>
  </si>
  <si>
    <t>STEADWYN ABOVE ALL</t>
  </si>
  <si>
    <t>SE41373/2016</t>
  </si>
  <si>
    <t>STEADWYN AHEAD OF IT</t>
  </si>
  <si>
    <t>SE41374/2016</t>
  </si>
  <si>
    <t>STEADWYN ALL THE WAY</t>
  </si>
  <si>
    <t>SE41375/2016</t>
  </si>
  <si>
    <t>STEADWYN AND PROUD OF IT</t>
  </si>
  <si>
    <t>SE41407/2024</t>
  </si>
  <si>
    <t>SKABONA TRULY COOL</t>
  </si>
  <si>
    <t>SE41408/2024</t>
  </si>
  <si>
    <t>SKABONA STAY COOL</t>
  </si>
  <si>
    <t>SE41409/2024</t>
  </si>
  <si>
    <t>SKABONA COOL MAGIC</t>
  </si>
  <si>
    <t>SE41410/2024</t>
  </si>
  <si>
    <t>SKABONA SO DAMN COOL</t>
  </si>
  <si>
    <t>SE41603/2016</t>
  </si>
  <si>
    <t>FRIDENS SOCRAMENTO</t>
  </si>
  <si>
    <t>SE41682/2017</t>
  </si>
  <si>
    <t>SKABONA MAXWELL</t>
  </si>
  <si>
    <t>SE41683/2017</t>
  </si>
  <si>
    <t>SKABONA MAX FACTOR</t>
  </si>
  <si>
    <t>SE41684/2017</t>
  </si>
  <si>
    <t>SKABONA MAXMARA</t>
  </si>
  <si>
    <t>SE41685/2017</t>
  </si>
  <si>
    <t>SKABONA MAYBELLINE</t>
  </si>
  <si>
    <t>SE41686/2017</t>
  </si>
  <si>
    <t>SKABONA MARIAH CAREY</t>
  </si>
  <si>
    <t>SE41687/2017</t>
  </si>
  <si>
    <t>SKABONA MEXX BLACK</t>
  </si>
  <si>
    <t>SE41762/2023</t>
  </si>
  <si>
    <t>GEMDALES LOVANDE LIVIA</t>
  </si>
  <si>
    <t>SE41763/2023</t>
  </si>
  <si>
    <t>GEMDALES LJUVA LINNEA</t>
  </si>
  <si>
    <t>SE41847/2024</t>
  </si>
  <si>
    <t>SKABONA PERFECT TIMING</t>
  </si>
  <si>
    <t>SE41848/2024</t>
  </si>
  <si>
    <t>SKABONA PERFECTIONIST</t>
  </si>
  <si>
    <t>SE41849/2024</t>
  </si>
  <si>
    <t>SKABONA SORRY I'M PERFECT</t>
  </si>
  <si>
    <t>SE41850/2024</t>
  </si>
  <si>
    <t>SKABONA PERFECT ILLUSION</t>
  </si>
  <si>
    <t>SE41851/2024</t>
  </si>
  <si>
    <t>SKABONA PERFECT PEARL</t>
  </si>
  <si>
    <t>SE41852/2024</t>
  </si>
  <si>
    <t>SKABONA BLACK PEARL</t>
  </si>
  <si>
    <t>SE42239/2018</t>
  </si>
  <si>
    <t>BARONESS</t>
  </si>
  <si>
    <t>SE42240/2018</t>
  </si>
  <si>
    <t>COUNTESS</t>
  </si>
  <si>
    <t>SE42241/2018</t>
  </si>
  <si>
    <t>DUCHESS</t>
  </si>
  <si>
    <t>SE42242/2018</t>
  </si>
  <si>
    <t>MARCHIONESS</t>
  </si>
  <si>
    <t>SE42243/2018</t>
  </si>
  <si>
    <t>BARON</t>
  </si>
  <si>
    <t>SE42244/2018</t>
  </si>
  <si>
    <t>VISCOUNT</t>
  </si>
  <si>
    <t>SE42245/2018</t>
  </si>
  <si>
    <t>MARQUESS</t>
  </si>
  <si>
    <t>SE42246/2018</t>
  </si>
  <si>
    <t>DUKE</t>
  </si>
  <si>
    <t>SE42297/2016</t>
  </si>
  <si>
    <t>KIVA'S EDEN HOT NAGA VIPER CHILI</t>
  </si>
  <si>
    <t>SE42324/2020</t>
  </si>
  <si>
    <t>DANTOS ÄRTAN</t>
  </si>
  <si>
    <t>SE42325/2020</t>
  </si>
  <si>
    <t>DANTOS ÄLVA</t>
  </si>
  <si>
    <t>SE42326/2020</t>
  </si>
  <si>
    <t>DANTOS ÄNGLA</t>
  </si>
  <si>
    <t>SE42327/2020</t>
  </si>
  <si>
    <t>DANTOS ÄRLA</t>
  </si>
  <si>
    <t>SE42328/2020</t>
  </si>
  <si>
    <t>DANTOS ÄDLA</t>
  </si>
  <si>
    <t>SE42329/2020</t>
  </si>
  <si>
    <t>DANTOS ÄRNA</t>
  </si>
  <si>
    <t>SE42434/2020</t>
  </si>
  <si>
    <t>MIRONIK'S BARON</t>
  </si>
  <si>
    <t>SE42435/2020</t>
  </si>
  <si>
    <t>MIRONIK'S BOLERO</t>
  </si>
  <si>
    <t>SE42436/2020</t>
  </si>
  <si>
    <t>MIRONIK'S BASSINO</t>
  </si>
  <si>
    <t>SE42437/2020</t>
  </si>
  <si>
    <t>MIRONIK'S BALBO</t>
  </si>
  <si>
    <t>SE42438/2020</t>
  </si>
  <si>
    <t>MIRONIK'S BONICA</t>
  </si>
  <si>
    <t>SE42439/2020</t>
  </si>
  <si>
    <t>MIRONIK'S BETTYPRIOR</t>
  </si>
  <si>
    <t>SE42440/2020</t>
  </si>
  <si>
    <t>BRONZE LEAF DESIGN RUSTIC RODERIC</t>
  </si>
  <si>
    <t>SE42441/2020</t>
  </si>
  <si>
    <t>BRONZE LEAF DESIGN RHINESTONE RILEY</t>
  </si>
  <si>
    <t>SE42442/2020</t>
  </si>
  <si>
    <t>BRONZE LEAF DESIGN REMARKABLE RYAN</t>
  </si>
  <si>
    <t>SE42461/2016</t>
  </si>
  <si>
    <t>CARLITOS CHARMING CHARLIE</t>
  </si>
  <si>
    <t>SE42497/2015</t>
  </si>
  <si>
    <t>WIRINS RETRATO EN SEPIA</t>
  </si>
  <si>
    <t>SE42498/2015</t>
  </si>
  <si>
    <t>WIRINS PLAN INFINITO</t>
  </si>
  <si>
    <t>SE42499/2015</t>
  </si>
  <si>
    <t>WIRINS INES DEL ALMA MIA</t>
  </si>
  <si>
    <t>SE42500/2015</t>
  </si>
  <si>
    <t>WIRINS HIJA DE LA FORTUNA</t>
  </si>
  <si>
    <t>SE42501/2015</t>
  </si>
  <si>
    <t>WIRINS CASA DE LOS ESPIRITOS</t>
  </si>
  <si>
    <t>SE42502/2015</t>
  </si>
  <si>
    <t>WIRINS DE AMOR Y DE SOMBRA</t>
  </si>
  <si>
    <t>SE42512/2025</t>
  </si>
  <si>
    <t>LIDOK'S EPIC DREAM IN BLUE</t>
  </si>
  <si>
    <t>SE42578/2024</t>
  </si>
  <si>
    <t>CRONYS BEYOND MAGIC</t>
  </si>
  <si>
    <t>SE42579/2024</t>
  </si>
  <si>
    <t>CRONYS BEYOND CHRYSTAL</t>
  </si>
  <si>
    <t>SE42580/2024</t>
  </si>
  <si>
    <t>CRONYS BEYOND THE NIGHT</t>
  </si>
  <si>
    <t>SE42581/2024</t>
  </si>
  <si>
    <t>CRONYS BEYOND DIAMONDS</t>
  </si>
  <si>
    <t>SE42582/2024</t>
  </si>
  <si>
    <t>CRONYS BEYOND MIDNIGHT</t>
  </si>
  <si>
    <t>SE42651/2021</t>
  </si>
  <si>
    <t>SAPPHIRESKY IN THE JUNGLE</t>
  </si>
  <si>
    <t>SE42652/2021</t>
  </si>
  <si>
    <t>SAPPHIRESKY THE JUNGLE VIP</t>
  </si>
  <si>
    <t>SE42653/2021</t>
  </si>
  <si>
    <t>SAPPHIRESKY HONEY JUST FOR ME</t>
  </si>
  <si>
    <t>SE42654/2021</t>
  </si>
  <si>
    <t>SAPPHIRESKY WANNA BE LIKE YOU</t>
  </si>
  <si>
    <t>SE42658/2020</t>
  </si>
  <si>
    <t>SPEEDYCROWN'S STORMTROOPER</t>
  </si>
  <si>
    <t>SE42659/2020</t>
  </si>
  <si>
    <t>SPEEDYCROWN'S SKYWALKER</t>
  </si>
  <si>
    <t>SE42660/2020</t>
  </si>
  <si>
    <t>SPEEDYCROWN'S HAN SOLO</t>
  </si>
  <si>
    <t>SE42661/2020</t>
  </si>
  <si>
    <t>SPEEDYCROWN'S SNAP WEXLEY</t>
  </si>
  <si>
    <t>SE42662/2020</t>
  </si>
  <si>
    <t>SPEEDYCROWN'S DESTINYS' CHILD</t>
  </si>
  <si>
    <t>SE42663/2020</t>
  </si>
  <si>
    <t>SPEEDYCROWN'S AAYLA SECURA</t>
  </si>
  <si>
    <t>SE42664/2020</t>
  </si>
  <si>
    <t>SPEEDYCROWN'S LEIA ORGANA</t>
  </si>
  <si>
    <t>SE42665/2020</t>
  </si>
  <si>
    <t>SPEEDYCROWN'S ZORII BLISS</t>
  </si>
  <si>
    <t>SE42711/2015</t>
  </si>
  <si>
    <t>CARADHRAS JUST KISS ME</t>
  </si>
  <si>
    <t>SE42712/2015</t>
  </si>
  <si>
    <t>CARADHRAS KISSES FOR YOU</t>
  </si>
  <si>
    <t>SE42713/2015</t>
  </si>
  <si>
    <t>CARADHRAS THE KISSING KING</t>
  </si>
  <si>
    <t>SE42722/2018</t>
  </si>
  <si>
    <t>SPRINGMIST'S SUNFIRE OF AEGON</t>
  </si>
  <si>
    <t>SE42723/2018</t>
  </si>
  <si>
    <t>SPRINGMIST'S RHAEGAL OF FIRE AND IC</t>
  </si>
  <si>
    <t>SE42724/2018</t>
  </si>
  <si>
    <t>SPRINGMIST'S SYRAX OF TARGAYEN</t>
  </si>
  <si>
    <t>SE42725/2018</t>
  </si>
  <si>
    <t>SPRINGMIST'S VISERION OF VISERYS</t>
  </si>
  <si>
    <t>SE42726/2018</t>
  </si>
  <si>
    <t>SPRINGMIST'S DROGON OF DAENERYS</t>
  </si>
  <si>
    <t>SE42727/2018</t>
  </si>
  <si>
    <t>SPRINGMIST'S ARRAX OF VELARYON</t>
  </si>
  <si>
    <t>SE42906/2023</t>
  </si>
  <si>
    <t>UTOPIA NOVA BIG BANG THEORY</t>
  </si>
  <si>
    <t>SE42907/2023</t>
  </si>
  <si>
    <t>UTOPIA NOVA BUBBLES AND ROSÉ</t>
  </si>
  <si>
    <t>SE42908/2023</t>
  </si>
  <si>
    <t>UTOPIA NOVA BLACK PEARL</t>
  </si>
  <si>
    <t>SE42909/2023</t>
  </si>
  <si>
    <t>UTOPIA NOVA BOOK OF DREAMS</t>
  </si>
  <si>
    <t>SE42946/2023</t>
  </si>
  <si>
    <t>GALAX STAR EMELIE</t>
  </si>
  <si>
    <t>SE42947/2023</t>
  </si>
  <si>
    <t>GALAX STAR DIVA</t>
  </si>
  <si>
    <t>SE42948/2023</t>
  </si>
  <si>
    <t>GALAX STAR DINO</t>
  </si>
  <si>
    <t>SE42949/2023</t>
  </si>
  <si>
    <t>GALAX STAR LASSIE</t>
  </si>
  <si>
    <t>SE42950/2023</t>
  </si>
  <si>
    <t>GALAX STAR BLUIE</t>
  </si>
  <si>
    <t>SE42951/2023</t>
  </si>
  <si>
    <t>GALAX STAR ZAKONTOS</t>
  </si>
  <si>
    <t>SE42952/2023</t>
  </si>
  <si>
    <t>GALAX STAR KERSTIN</t>
  </si>
  <si>
    <t>SE43061/2015</t>
  </si>
  <si>
    <t>PRIVAT'S Q 4 BABY BLUE</t>
  </si>
  <si>
    <t>SE43116/2019</t>
  </si>
  <si>
    <t>JACK PINE'S LEAVE A LIGHT ON</t>
  </si>
  <si>
    <t>SE43117/2019</t>
  </si>
  <si>
    <t>JACK PINE'S LIGHT SHINES ON</t>
  </si>
  <si>
    <t>SE43259/2017</t>
  </si>
  <si>
    <t>HAWKFIELD'S DO NOT DISTURB</t>
  </si>
  <si>
    <t>SE43272/2022</t>
  </si>
  <si>
    <t>COZANTLI'S ADORABLE SWIRL</t>
  </si>
  <si>
    <t>SE43273/2022</t>
  </si>
  <si>
    <t>COZANTLI'S ANGELIC BEAUTY</t>
  </si>
  <si>
    <t>SE43384/2025</t>
  </si>
  <si>
    <t>DANTOS ALASCO</t>
  </si>
  <si>
    <t>SE43385/2025</t>
  </si>
  <si>
    <t>DANTOS ACRUX</t>
  </si>
  <si>
    <t>SE43386/2025</t>
  </si>
  <si>
    <t>DANTOS ALTAIR</t>
  </si>
  <si>
    <t>SE43387/2025</t>
  </si>
  <si>
    <t>DANTOS ATRIA</t>
  </si>
  <si>
    <t>SE43388/2025</t>
  </si>
  <si>
    <t>DANTOS ASTERIA</t>
  </si>
  <si>
    <t>SE43580/2017</t>
  </si>
  <si>
    <t>SKABONA KISS FROM HEAVEN</t>
  </si>
  <si>
    <t>SE43581/2017</t>
  </si>
  <si>
    <t>SKABONA HEAVEN CAN WAIT</t>
  </si>
  <si>
    <t>SE43582/2017</t>
  </si>
  <si>
    <t>SKABONA KNOCKIN'ON HEAVEN'S DOOR</t>
  </si>
  <si>
    <t>SE43606/2015</t>
  </si>
  <si>
    <t>COMHART'S WILD WIND</t>
  </si>
  <si>
    <t>SE43607/2015</t>
  </si>
  <si>
    <t>COMHART'S WILD ENTERTAINER</t>
  </si>
  <si>
    <t>SE43638/2021</t>
  </si>
  <si>
    <t>MIRONIK'S GLENNIE</t>
  </si>
  <si>
    <t>SE43640/2021</t>
  </si>
  <si>
    <t>MIRONIK'S GRYBA</t>
  </si>
  <si>
    <t>SE43642/2021</t>
  </si>
  <si>
    <t>MIRONIK'S GOYETTE</t>
  </si>
  <si>
    <t>SE43776/2023</t>
  </si>
  <si>
    <t>KENDRAKES MARGAUX</t>
  </si>
  <si>
    <t>SE43777/2023</t>
  </si>
  <si>
    <t>KENDRAKES MARQUUEE</t>
  </si>
  <si>
    <t>SE43778/2023</t>
  </si>
  <si>
    <t>KENDRAKES MARY STEWART</t>
  </si>
  <si>
    <t>SE43779/2023</t>
  </si>
  <si>
    <t>KENDRAKES MOTHAFUQUEUR</t>
  </si>
  <si>
    <t>SE43780/2023</t>
  </si>
  <si>
    <t>KENDRAKES HEART OF GOLD</t>
  </si>
  <si>
    <t>SE43781/2023</t>
  </si>
  <si>
    <t>KENDRAKES KILROY WAS HERE</t>
  </si>
  <si>
    <t>SE43820/2020</t>
  </si>
  <si>
    <t>SJAUSTRAU BOBBY</t>
  </si>
  <si>
    <t>SE43821/2020</t>
  </si>
  <si>
    <t>SJAUSTRAU BONZAI</t>
  </si>
  <si>
    <t>SE43822/2020</t>
  </si>
  <si>
    <t>SJAUSTRAU BALTAZAR</t>
  </si>
  <si>
    <t>SE43823/2020</t>
  </si>
  <si>
    <t>SJAUSTRAU BRUNO</t>
  </si>
  <si>
    <t>SE43867/2022</t>
  </si>
  <si>
    <t>ELISABETH</t>
  </si>
  <si>
    <t>SE43868/2022</t>
  </si>
  <si>
    <t>NOVA</t>
  </si>
  <si>
    <t>SE43869/2022</t>
  </si>
  <si>
    <t>GRACE</t>
  </si>
  <si>
    <t>SE43870/2022</t>
  </si>
  <si>
    <t>JAMES</t>
  </si>
  <si>
    <t>SE43871/2022</t>
  </si>
  <si>
    <t>LOGAN</t>
  </si>
  <si>
    <t>SE43872/2022</t>
  </si>
  <si>
    <t>BORIS</t>
  </si>
  <si>
    <t>SE43882/2017</t>
  </si>
  <si>
    <t>SPEEDYCROWN'S STATIC SMUDGE</t>
  </si>
  <si>
    <t>SE43957/2018</t>
  </si>
  <si>
    <t>STAR HATCH BIG LOVE</t>
  </si>
  <si>
    <t>SE43958/2018</t>
  </si>
  <si>
    <t>STAR HATCH RUN TO YOU</t>
  </si>
  <si>
    <t>SE43959/2018</t>
  </si>
  <si>
    <t>STAR HATCH IT JUST HAPPENS</t>
  </si>
  <si>
    <t>SE43960/2018</t>
  </si>
  <si>
    <t>STAR HATCH I WISH I COULD FLY</t>
  </si>
  <si>
    <t>SE43961/2018</t>
  </si>
  <si>
    <t>STAR HATCH JOYRIDE</t>
  </si>
  <si>
    <t>SE43962/2018</t>
  </si>
  <si>
    <t>STAR HATCH SHE GOT THE LOOK</t>
  </si>
  <si>
    <t>SE43963/2018</t>
  </si>
  <si>
    <t>STAR HATCH ROXETTE SPENDING MY TIME</t>
  </si>
  <si>
    <t>SE43964/2018</t>
  </si>
  <si>
    <t>STAR HATCH GOOD KARMA</t>
  </si>
  <si>
    <t>SE43965/2018</t>
  </si>
  <si>
    <t>STAR HATCH DRESS TO SUCESS</t>
  </si>
  <si>
    <t>SE43966/2018</t>
  </si>
  <si>
    <t>STAR HATCH JUNE AFTERNOON</t>
  </si>
  <si>
    <t>SE43966/2024</t>
  </si>
  <si>
    <t>AFTERHERO AZURE CHARM</t>
  </si>
  <si>
    <t>SE43978/2021</t>
  </si>
  <si>
    <t>SEA MEADOW'S BETTY</t>
  </si>
  <si>
    <t>SE43979/2021</t>
  </si>
  <si>
    <t>SEA MEADOW'S BABETTE</t>
  </si>
  <si>
    <t>SE43980/2021</t>
  </si>
  <si>
    <t>SEA MEADOW'S BRAXTON</t>
  </si>
  <si>
    <t>SE43981/2021</t>
  </si>
  <si>
    <t>SEA MEADOW'S BECCA</t>
  </si>
  <si>
    <t>SE43982/2021</t>
  </si>
  <si>
    <t>SEA MEADOW'S BALTAZAR</t>
  </si>
  <si>
    <t>SE43983/2021</t>
  </si>
  <si>
    <t>GEMDALES JUBLANDE JONATHAN</t>
  </si>
  <si>
    <t>SE43984/2021</t>
  </si>
  <si>
    <t>GEMDALES JAZZIGA JAKOB</t>
  </si>
  <si>
    <t>SE43985/2021</t>
  </si>
  <si>
    <t>GEMDALES JÄTTESÖTA JOSEFIN</t>
  </si>
  <si>
    <t>SE43986/2021</t>
  </si>
  <si>
    <t>GATEFIELDS SUMMER LOVE</t>
  </si>
  <si>
    <t>SE43987/2021</t>
  </si>
  <si>
    <t>GATEFIELDS EVER GIVEN LOVE</t>
  </si>
  <si>
    <t>SE43988/2021</t>
  </si>
  <si>
    <t>GATEFIELDS FOREVER IN LOVE</t>
  </si>
  <si>
    <t>SE43989/2021</t>
  </si>
  <si>
    <t>GATEFIELDS LOVE AFFAIR</t>
  </si>
  <si>
    <t>SE43990/2021</t>
  </si>
  <si>
    <t>GATEFIELDS ALWAYS IN LOVE</t>
  </si>
  <si>
    <t>SE43991/2021</t>
  </si>
  <si>
    <t>CALAHOOLAS YOU AND I</t>
  </si>
  <si>
    <t>SE43992/2021</t>
  </si>
  <si>
    <t>CALAHOOLAS LET ME IN YOUR HEART</t>
  </si>
  <si>
    <t>SE43993/2021</t>
  </si>
  <si>
    <t>CALAHOOLAS LET ME LIVE</t>
  </si>
  <si>
    <t>SE43994/2021</t>
  </si>
  <si>
    <t>CALAHOOLAS LILY OF THE VALLEY</t>
  </si>
  <si>
    <t>SE43995/2021</t>
  </si>
  <si>
    <t>CALAHOOLAS CRAZY LITTLE THING</t>
  </si>
  <si>
    <t>SE43996/2021</t>
  </si>
  <si>
    <t>CALAHOOLAS THE MIRACLE</t>
  </si>
  <si>
    <t>SE44001/2017</t>
  </si>
  <si>
    <t>MONDRENI'S BOURBON BOOZT</t>
  </si>
  <si>
    <t>SE44033/2024</t>
  </si>
  <si>
    <t>JEAN DARK A BEAUTIFUL MIND</t>
  </si>
  <si>
    <t>SE44034/2024</t>
  </si>
  <si>
    <t>JEAN DARK ALWAYS BE MY MAYBE</t>
  </si>
  <si>
    <t>SE44035/2016</t>
  </si>
  <si>
    <t>SHIMMERING'S STAR IN BLUE</t>
  </si>
  <si>
    <t>SE44035/2024</t>
  </si>
  <si>
    <t>JEAN DARK AUTUMN TALE</t>
  </si>
  <si>
    <t>SE44036/2016</t>
  </si>
  <si>
    <t>SHIMMERING'S SUMMER BLUE</t>
  </si>
  <si>
    <t>SE44036/2024</t>
  </si>
  <si>
    <t>JEAN DARK ALICE IN WONDERLAND</t>
  </si>
  <si>
    <t>SE44037/2016</t>
  </si>
  <si>
    <t>SHIMMERING'S SHOW MUST GO ON</t>
  </si>
  <si>
    <t>SE44037/2024</t>
  </si>
  <si>
    <t>JEAN DARK ALL ABOUT EVE</t>
  </si>
  <si>
    <t>SE44038/2016</t>
  </si>
  <si>
    <t>SHIMMERING'S SHOW IN BLACK</t>
  </si>
  <si>
    <t>SE44039/2016</t>
  </si>
  <si>
    <t>SHIMMERING'S STELLA IN BLACK</t>
  </si>
  <si>
    <t>SE44040/2016</t>
  </si>
  <si>
    <t>SHIMMERING'S SUMMER STAR</t>
  </si>
  <si>
    <t>SE44041/2016</t>
  </si>
  <si>
    <t>SPRINGMIST'S MAGIC POWER</t>
  </si>
  <si>
    <t>SE44042/2016</t>
  </si>
  <si>
    <t>SPRINGMIST'S MAGIC WAND</t>
  </si>
  <si>
    <t>SE44043/2016</t>
  </si>
  <si>
    <t>SPRINGMIST'S MAGIC WEAPON</t>
  </si>
  <si>
    <t>SE44044/2016</t>
  </si>
  <si>
    <t>SPRINGMIST'S MAGIC NUMBER</t>
  </si>
  <si>
    <t>SE44045/2016</t>
  </si>
  <si>
    <t>SPRINGMIST'S MAGIC MIRROR</t>
  </si>
  <si>
    <t>SE44046/2016</t>
  </si>
  <si>
    <t>SPRINGMIST'S MAGIC POTION</t>
  </si>
  <si>
    <t>SE44047/2016</t>
  </si>
  <si>
    <t>SPRINGMIST'S MAGIC EYE</t>
  </si>
  <si>
    <t>SE44056/2015</t>
  </si>
  <si>
    <t>CALLAHORN'S UNTOUCHED HORIZON</t>
  </si>
  <si>
    <t>SE44057/2015</t>
  </si>
  <si>
    <t>CALLAHORN'S AFTER DAWN</t>
  </si>
  <si>
    <t>SE44058/2015</t>
  </si>
  <si>
    <t>CALLAHORN'S HAPPY HEART</t>
  </si>
  <si>
    <t>SE44059/2015</t>
  </si>
  <si>
    <t>CALLAHORN'S UNSPOKEN STORY</t>
  </si>
  <si>
    <t>SE44105/2020</t>
  </si>
  <si>
    <t>RUNNERWAY MIDZUMMER NIGHT'S DREAM</t>
  </si>
  <si>
    <t>SE44106/2020</t>
  </si>
  <si>
    <t>RUNNERWAY MIDZUMMER DREAM</t>
  </si>
  <si>
    <t>SE44107/2020</t>
  </si>
  <si>
    <t>RUNNERWAY MIDZUMMER MAGIC MOON</t>
  </si>
  <si>
    <t>SE44108/2020</t>
  </si>
  <si>
    <t>RUNNERWAY MIDZUMMER FLOWER</t>
  </si>
  <si>
    <t>SE44109/2020</t>
  </si>
  <si>
    <t>RUNNERWAY MIDZUMMER MAGIC BLUE</t>
  </si>
  <si>
    <t>SE44162/2018</t>
  </si>
  <si>
    <t>CALAHOOLAS LA GRANGE</t>
  </si>
  <si>
    <t>SE44163/2018</t>
  </si>
  <si>
    <t>CALAHOOLAS MEXICAN BLACKBIRD</t>
  </si>
  <si>
    <t>SE44164/2018</t>
  </si>
  <si>
    <t>CALAHOOLAS GIMME ALL YOUR LOVIN'</t>
  </si>
  <si>
    <t>SE44165/2018</t>
  </si>
  <si>
    <t>CALAHOOLAS IT'S ONLY LOVE</t>
  </si>
  <si>
    <t>SE44166/2018</t>
  </si>
  <si>
    <t>CALAHOOLAS SHARP DRESSED MAN</t>
  </si>
  <si>
    <t>SE44167/2018</t>
  </si>
  <si>
    <t>CALAHOOLAS ROUGH BOY</t>
  </si>
  <si>
    <t>SE44168/2018</t>
  </si>
  <si>
    <t>CALAHOOLAS VIVA LAS VEGAS</t>
  </si>
  <si>
    <t>SE44169/2018</t>
  </si>
  <si>
    <t>CALAHOOLAS CAN'T STOP ROCKIN'</t>
  </si>
  <si>
    <t>SE44170/2018</t>
  </si>
  <si>
    <t>CALAHOOLAS MANIC MECHANIC</t>
  </si>
  <si>
    <t>SE44319/2020</t>
  </si>
  <si>
    <t>SPRINGMIST'S PIECE BY PIECE</t>
  </si>
  <si>
    <t>SE44320/2020</t>
  </si>
  <si>
    <t>SPRINGMIST'S PIECE OF MY HEART</t>
  </si>
  <si>
    <t>SE44321/2020</t>
  </si>
  <si>
    <t>SPRINGMIST'S PIECE OF LUCK</t>
  </si>
  <si>
    <t>SE44328/2018</t>
  </si>
  <si>
    <t>EMOTION-DUDE</t>
  </si>
  <si>
    <t>SE44329/2018</t>
  </si>
  <si>
    <t>SWEET'N'LOVING</t>
  </si>
  <si>
    <t>SE44330/2018</t>
  </si>
  <si>
    <t>LOVE'N'EMOTION</t>
  </si>
  <si>
    <t>SE44331/2018</t>
  </si>
  <si>
    <t>HOLY'N'SWEET</t>
  </si>
  <si>
    <t>SE44332/2018</t>
  </si>
  <si>
    <t>MOUNTAIN-BRIDE</t>
  </si>
  <si>
    <t>SE44333/2018</t>
  </si>
  <si>
    <t>FIRST-EMOTION</t>
  </si>
  <si>
    <t>SE44334/2018</t>
  </si>
  <si>
    <t>HOLY-NIGHT</t>
  </si>
  <si>
    <t>SE44335/2018</t>
  </si>
  <si>
    <t>CALAHOLY-BEST</t>
  </si>
  <si>
    <t>SE44625/2018</t>
  </si>
  <si>
    <t>PÅLYCKANS ARON</t>
  </si>
  <si>
    <t>SE44626/2018</t>
  </si>
  <si>
    <t>PÅLYCKANS ARION</t>
  </si>
  <si>
    <t>SE44627/2018</t>
  </si>
  <si>
    <t>PÅLYCKANS ANTE</t>
  </si>
  <si>
    <t>SE44628/2018</t>
  </si>
  <si>
    <t>PÅLYCKANS ASTOR</t>
  </si>
  <si>
    <t>SE44629/2018</t>
  </si>
  <si>
    <t>PÅLYCKANS ALVIN</t>
  </si>
  <si>
    <t>SE44630/2018</t>
  </si>
  <si>
    <t>PÅLYCKANS ALVA</t>
  </si>
  <si>
    <t>SE44631/2018</t>
  </si>
  <si>
    <t>PÅLYCKANS ALMA</t>
  </si>
  <si>
    <t>SE44823/2023</t>
  </si>
  <si>
    <t>FÄLADENS MISS GLORY-BEE</t>
  </si>
  <si>
    <t>SE44824/2023</t>
  </si>
  <si>
    <t>FÄLADENS MISS GO-GO TOMAGO</t>
  </si>
  <si>
    <t>SE44825/2023</t>
  </si>
  <si>
    <t>FÄLADENS MISS GRACE</t>
  </si>
  <si>
    <t>SE45169/2021</t>
  </si>
  <si>
    <t>DZHIMIS KELVIN</t>
  </si>
  <si>
    <t>SE45195/2017</t>
  </si>
  <si>
    <t>RUNNERWAY QUAZIMODO</t>
  </si>
  <si>
    <t>SE45196/2017</t>
  </si>
  <si>
    <t>RUNNERWAY QUEEN ELIN</t>
  </si>
  <si>
    <t>SE45197/2017</t>
  </si>
  <si>
    <t>RUNNERWAY QUEEN TIFFANY</t>
  </si>
  <si>
    <t>SE45198/2017</t>
  </si>
  <si>
    <t>RUNNERWAY QUALITY GOLD</t>
  </si>
  <si>
    <t>SE45199/2017</t>
  </si>
  <si>
    <t>RUNNERWAY QUADRA</t>
  </si>
  <si>
    <t>SE45200/2017</t>
  </si>
  <si>
    <t>RUNNERWAY QUATTRO</t>
  </si>
  <si>
    <t>SE45201/2017</t>
  </si>
  <si>
    <t>SKABONA THOR VIKING</t>
  </si>
  <si>
    <t>SE45202/2017</t>
  </si>
  <si>
    <t>SKABONA TIND VIKING</t>
  </si>
  <si>
    <t>SE45203/2017</t>
  </si>
  <si>
    <t>SKABONA TAGE VIKING</t>
  </si>
  <si>
    <t>SE45306/2019</t>
  </si>
  <si>
    <t>CALAHOOLAS NO ONE LIKE YOU</t>
  </si>
  <si>
    <t>SE45307/2019</t>
  </si>
  <si>
    <t>CALAHOOLAS STILL LOVING YOU</t>
  </si>
  <si>
    <t>SE45308/2019</t>
  </si>
  <si>
    <t>CALAHOOLAS WIND OF CHANGE</t>
  </si>
  <si>
    <t>SE45309/2019</t>
  </si>
  <si>
    <t>SAMMEN'S MEMORIES IN BLU</t>
  </si>
  <si>
    <t>SE45310/2019</t>
  </si>
  <si>
    <t>SAMMEN'S MY OWN MOON</t>
  </si>
  <si>
    <t>SE45311/2019</t>
  </si>
  <si>
    <t>SAMMEN'S MAN ON THE MOON</t>
  </si>
  <si>
    <t>SE45320/2023</t>
  </si>
  <si>
    <t>GALAX STAR KIANA</t>
  </si>
  <si>
    <t>SE45321/2023</t>
  </si>
  <si>
    <t>GALAX STAR EDDIE MEDUZA</t>
  </si>
  <si>
    <t>SE45511/2019</t>
  </si>
  <si>
    <t>NERLEIRMOENS DARK HEART BREAKER</t>
  </si>
  <si>
    <t>SE45523/2016</t>
  </si>
  <si>
    <t>STARSPANGLE'S SUNSHINE</t>
  </si>
  <si>
    <t>SE45524/2016</t>
  </si>
  <si>
    <t>STARSPANGLE'S SUMMER MIST</t>
  </si>
  <si>
    <t>SE45525/2016</t>
  </si>
  <si>
    <t>STARSPANGLE'S SOLAR ECLIPSE</t>
  </si>
  <si>
    <t>SE45526/2016</t>
  </si>
  <si>
    <t>STARSPANGLE'S FIRE STORM</t>
  </si>
  <si>
    <t>SE45527/2016</t>
  </si>
  <si>
    <t>STARSPANGLE'S NIGHT CLOUD</t>
  </si>
  <si>
    <t>SE45528/2016</t>
  </si>
  <si>
    <t>STARSPANGLE'S SUN SPOT</t>
  </si>
  <si>
    <t>SE45529/2016</t>
  </si>
  <si>
    <t>STARSPANGLE'S HEAT WAVE</t>
  </si>
  <si>
    <t>SE45557/2018</t>
  </si>
  <si>
    <t>TOLITA TROLLETS GLORIA</t>
  </si>
  <si>
    <t>SE45558/2018</t>
  </si>
  <si>
    <t>TOLITA TROLLETS VAIANA</t>
  </si>
  <si>
    <t>SE45559/2018</t>
  </si>
  <si>
    <t>TOLITA TROLLETS AURORA</t>
  </si>
  <si>
    <t>SE45560/2018</t>
  </si>
  <si>
    <t>TOLITA TROLLETS ASLAN</t>
  </si>
  <si>
    <t>SE45560/2025</t>
  </si>
  <si>
    <t>SKABONA SCOTCH MIST</t>
  </si>
  <si>
    <t>SE45561/2018</t>
  </si>
  <si>
    <t>TOLITA TROLLETS ARTHUR</t>
  </si>
  <si>
    <t>SE45561/2025</t>
  </si>
  <si>
    <t>SKABONA BLUE MIST</t>
  </si>
  <si>
    <t>SE45562/2018</t>
  </si>
  <si>
    <t>TOLITA TROLLETS BLIXTEN</t>
  </si>
  <si>
    <t>SE45562/2025</t>
  </si>
  <si>
    <t>SKABONA TRI IT ON</t>
  </si>
  <si>
    <t>SE45563/2018</t>
  </si>
  <si>
    <t>TOLITA TROLLETS BRUNO</t>
  </si>
  <si>
    <t>SE45563/2025</t>
  </si>
  <si>
    <t>SKABONA TRI YOUR LUCK</t>
  </si>
  <si>
    <t>SE45564/2018</t>
  </si>
  <si>
    <t>BIG BRAVE THE LITTLE FIGHTER</t>
  </si>
  <si>
    <t>SE45564/2025</t>
  </si>
  <si>
    <t>SKABONA LOVE IN A MIST</t>
  </si>
  <si>
    <t>SE45565/2025</t>
  </si>
  <si>
    <t>SKABONA MISTY EYES</t>
  </si>
  <si>
    <t>SE45566/2025</t>
  </si>
  <si>
    <t>SKABONA MISTY MORNING</t>
  </si>
  <si>
    <t>SE45717/2022</t>
  </si>
  <si>
    <t>SKABONA SOMEBODY TO LOVE</t>
  </si>
  <si>
    <t>SE45718/2022</t>
  </si>
  <si>
    <t>SKABONA BLACK FRIDAY</t>
  </si>
  <si>
    <t>SE45719/2022</t>
  </si>
  <si>
    <t>SKABONA BLACK VELVET</t>
  </si>
  <si>
    <t>SE45720/2022</t>
  </si>
  <si>
    <t>SKABONA BLACK ORCHID</t>
  </si>
  <si>
    <t>SE45721/2022</t>
  </si>
  <si>
    <t>SKABONA BACK TO BLACK</t>
  </si>
  <si>
    <t>SE45775/2025</t>
  </si>
  <si>
    <t>COILLE'S BLACK DOUGLAS</t>
  </si>
  <si>
    <t>SE45776/2025</t>
  </si>
  <si>
    <t>COILLE'S BLUEBERRY RIPPLE</t>
  </si>
  <si>
    <t>SE45888/2016</t>
  </si>
  <si>
    <t>PHROSTMADE'S FIRST KISS</t>
  </si>
  <si>
    <t>SE45988/2018</t>
  </si>
  <si>
    <t>CALLAHORN'S DON JUAN</t>
  </si>
  <si>
    <t>SE45989/2018</t>
  </si>
  <si>
    <t>CALLAHORN'S ROMEO</t>
  </si>
  <si>
    <t>SE45990/2018</t>
  </si>
  <si>
    <t>CALLAHORN'S VON FERSEN</t>
  </si>
  <si>
    <t>SE45991/2018</t>
  </si>
  <si>
    <t>CALLAHORN'S LOTHARIO</t>
  </si>
  <si>
    <t>SE45992/2018</t>
  </si>
  <si>
    <t>CALLAHORN'S CASANOVA</t>
  </si>
  <si>
    <t>SE45993/2018</t>
  </si>
  <si>
    <t>CALLAHORN'S THE LADY IS A TRAMP</t>
  </si>
  <si>
    <t>SE46248/2017</t>
  </si>
  <si>
    <t>SPRINGMIST'S STRONG POINT</t>
  </si>
  <si>
    <t>SE46249/2017</t>
  </si>
  <si>
    <t>SPRINGMIST'S STRONG MEDICIN</t>
  </si>
  <si>
    <t>SE46250/2017</t>
  </si>
  <si>
    <t>SPRINGMIST'S STRONG WIND</t>
  </si>
  <si>
    <t>SE46251/2017</t>
  </si>
  <si>
    <t>SPRINGMIST'S STRONG ACTION</t>
  </si>
  <si>
    <t>SE46252/2017</t>
  </si>
  <si>
    <t>SPRINGMIST'S STRONG ENOUGH</t>
  </si>
  <si>
    <t>SE46255/2025</t>
  </si>
  <si>
    <t>LIDOK'S ENCHANTED BLUE DREAM</t>
  </si>
  <si>
    <t>SE46278/2023</t>
  </si>
  <si>
    <t>FACHINGS ORLANDO MAGIC</t>
  </si>
  <si>
    <t>SE46279/2023</t>
  </si>
  <si>
    <t>FACHINGS DENVER NUGGETS</t>
  </si>
  <si>
    <t>SE46281/2023</t>
  </si>
  <si>
    <t>FACHINGS PHOENIX SUNS</t>
  </si>
  <si>
    <t>SE46286/2019</t>
  </si>
  <si>
    <t>NERLEIRMOENS BLUE AMAZING GRACE</t>
  </si>
  <si>
    <t>SE46332/2018</t>
  </si>
  <si>
    <t>MIRONIK'S ULLUS</t>
  </si>
  <si>
    <t>SE46333/2018</t>
  </si>
  <si>
    <t>MIRONIK'S ULTRA</t>
  </si>
  <si>
    <t>SE46392/2024</t>
  </si>
  <si>
    <t>SJAUSTRAU CHIRON</t>
  </si>
  <si>
    <t>SE46601/2022</t>
  </si>
  <si>
    <t>MEADOW LANE'S DON'T STOP BELIEVIN'</t>
  </si>
  <si>
    <t>SE46626/2019</t>
  </si>
  <si>
    <t>WIRINS TINDER-BOX</t>
  </si>
  <si>
    <t>SE46627/2019</t>
  </si>
  <si>
    <t>WIRINS STEADFAST TIN SOLDIER</t>
  </si>
  <si>
    <t>SE46628/2019</t>
  </si>
  <si>
    <t>WIRINS ELF OF THE ROSE</t>
  </si>
  <si>
    <t>SE46629/2019</t>
  </si>
  <si>
    <t>WIRINS LITTLE MERMAID</t>
  </si>
  <si>
    <t>SE46630/2019</t>
  </si>
  <si>
    <t>WIRINS PRINCESS AND THE PEA</t>
  </si>
  <si>
    <t>SE46648/2020</t>
  </si>
  <si>
    <t>KLUMMEKLOTTS MEN IN BLACK</t>
  </si>
  <si>
    <t>SE46649/2020</t>
  </si>
  <si>
    <t>KLUMMEKLOTTS MOTHER MARY</t>
  </si>
  <si>
    <t>SE46712/2024</t>
  </si>
  <si>
    <t>SKABONA LIGHT MY FIRE</t>
  </si>
  <si>
    <t>SE46713/2024</t>
  </si>
  <si>
    <t>SKABONA WIND'N FIRE</t>
  </si>
  <si>
    <t>SE46714/2024</t>
  </si>
  <si>
    <t>SKABONA WINTER WONDERLAND</t>
  </si>
  <si>
    <t>SE46715/2024</t>
  </si>
  <si>
    <t>SKABONA WINTER LIGHT</t>
  </si>
  <si>
    <t>SE46716/2024</t>
  </si>
  <si>
    <t>SKABONA WINTER SONG</t>
  </si>
  <si>
    <t>SE46717/2024</t>
  </si>
  <si>
    <t>SKABONA WINTERTIME LOVE</t>
  </si>
  <si>
    <t>SE46721/2017</t>
  </si>
  <si>
    <t>CALAHOOLAS PENNY LANE</t>
  </si>
  <si>
    <t>SE46722/2017</t>
  </si>
  <si>
    <t>CALAHOOLAS ALL YOU NEED IS LOVE</t>
  </si>
  <si>
    <t>SE46723/2017</t>
  </si>
  <si>
    <t>CALAHOOLAS SGT PEPPER</t>
  </si>
  <si>
    <t>SE46724/2017</t>
  </si>
  <si>
    <t>CALAHOOLAS A HARD DAY'S NIGHT</t>
  </si>
  <si>
    <t>SE46725/2017</t>
  </si>
  <si>
    <t>CALAHOOLAS HERE COMES THE SUN</t>
  </si>
  <si>
    <t>SE46917/2019</t>
  </si>
  <si>
    <t>RUNNERWAY YOU BELONG TO MY HEART</t>
  </si>
  <si>
    <t>SE46918/2019</t>
  </si>
  <si>
    <t>RUNNERWAY YOU'RE THE BOSS</t>
  </si>
  <si>
    <t>SE46919/2019</t>
  </si>
  <si>
    <t>RUNNERWAY YOUNG AND BEAUTIFUL</t>
  </si>
  <si>
    <t>SE46920/2019</t>
  </si>
  <si>
    <t>RUNNERWAY YOU'RE FROST BLUE</t>
  </si>
  <si>
    <t>SE46921/2019</t>
  </si>
  <si>
    <t>RUNNERWAY YOUNG BLUE LOVE</t>
  </si>
  <si>
    <t>SE47150/2024</t>
  </si>
  <si>
    <t>SMALL IS BEAUTIFUL'S FLAMEHEART</t>
  </si>
  <si>
    <t>SE47306/2021</t>
  </si>
  <si>
    <t>TOLITA TROLLETS CAMELIA</t>
  </si>
  <si>
    <t>SE47307/2021</t>
  </si>
  <si>
    <t>TOLITA TROLLETS CARMEN</t>
  </si>
  <si>
    <t>SE47308/2021</t>
  </si>
  <si>
    <t>TOLITA TROLLETS CLAUDIA</t>
  </si>
  <si>
    <t>SE47309/2021</t>
  </si>
  <si>
    <t>TOLITA TROLLETS CORINNE</t>
  </si>
  <si>
    <t>SE47310/2021</t>
  </si>
  <si>
    <t>TOLITA TROLLETS CASTOR</t>
  </si>
  <si>
    <t>SE47311/2021</t>
  </si>
  <si>
    <t>TOLITA TROLLETS CASPIAN</t>
  </si>
  <si>
    <t>SE47627/2019</t>
  </si>
  <si>
    <t>MANDANE'S CHINA DOLL</t>
  </si>
  <si>
    <t>SE47628/2019</t>
  </si>
  <si>
    <t>MANDANE'S DRAMA QUEEN</t>
  </si>
  <si>
    <t>SE47629/2019</t>
  </si>
  <si>
    <t>MANDANE'S DIANA ROSS</t>
  </si>
  <si>
    <t>SE47630/2019</t>
  </si>
  <si>
    <t>MANDANE'S DIAMOND IN THE SKY</t>
  </si>
  <si>
    <t>SE47631/2019</t>
  </si>
  <si>
    <t>MANDANE'S DAVY CROCKET</t>
  </si>
  <si>
    <t>SE47632/2019</t>
  </si>
  <si>
    <t>MANDANE'S RAZZLE DAZZLE</t>
  </si>
  <si>
    <t>SE47725/2019</t>
  </si>
  <si>
    <t>SAPPHIRESKY KING OF ENGLAND</t>
  </si>
  <si>
    <t>SE47726/2019</t>
  </si>
  <si>
    <t>SAPPHIRESKY HE'S THE KING</t>
  </si>
  <si>
    <t>SE47727/2019</t>
  </si>
  <si>
    <t>SAPPHIRESKY THE KING</t>
  </si>
  <si>
    <t>SE47728/2019</t>
  </si>
  <si>
    <t>SAPPHIRESKY GOOD KING</t>
  </si>
  <si>
    <t>SE47729/2019</t>
  </si>
  <si>
    <t>SAPPHIRESKY LOVE WILL LIVE</t>
  </si>
  <si>
    <t>SE47730/2019</t>
  </si>
  <si>
    <t>SAPPHIRESKY LOVE WILL LAST</t>
  </si>
  <si>
    <t>SE47731/2019</t>
  </si>
  <si>
    <t>SAPPHIRESKY LOVE GOES ON</t>
  </si>
  <si>
    <t>SE47819/2024</t>
  </si>
  <si>
    <t>CLASSIC SCOTS QUESTION OF LOYALTY</t>
  </si>
  <si>
    <t>SE47923/2023</t>
  </si>
  <si>
    <t>SVANEHOLM-COLLIES MOONLIGHT</t>
  </si>
  <si>
    <t>SE48054/2020</t>
  </si>
  <si>
    <t>DANTOS ÖNSKA</t>
  </si>
  <si>
    <t>SE48055/2020</t>
  </si>
  <si>
    <t>DANTOS ÖSTEN</t>
  </si>
  <si>
    <t>SE48056/2020</t>
  </si>
  <si>
    <t>DANTOS ÖRNIE</t>
  </si>
  <si>
    <t>SE48057/2020</t>
  </si>
  <si>
    <t>DANTOS ÖDETTE</t>
  </si>
  <si>
    <t>SE48058/2020</t>
  </si>
  <si>
    <t>DANTOS ÖYWIND</t>
  </si>
  <si>
    <t>SE48059/2020</t>
  </si>
  <si>
    <t>DANTOS ÖHMAN</t>
  </si>
  <si>
    <t>SE48093/2024</t>
  </si>
  <si>
    <t>STAR HATCH ETERNAL FLAME</t>
  </si>
  <si>
    <t>SE48094/2024</t>
  </si>
  <si>
    <t>STAR HATCH ENDLESS LOVE</t>
  </si>
  <si>
    <t>SE48095/2024</t>
  </si>
  <si>
    <t>STAR HATCH EARLY GREY</t>
  </si>
  <si>
    <t>SE48096/2024</t>
  </si>
  <si>
    <t>STAR HATCH EVNING STAR</t>
  </si>
  <si>
    <t>SE48148/2024</t>
  </si>
  <si>
    <t>AETHERLANDS I'M ENCHANTED</t>
  </si>
  <si>
    <t>SE48310/2016</t>
  </si>
  <si>
    <t>COOLHUNT'S HALLELUJAH MOMENT</t>
  </si>
  <si>
    <t>SE48311/2016</t>
  </si>
  <si>
    <t>COOLHUNT'S HIP HIP HURRAY</t>
  </si>
  <si>
    <t>SE48312/2016</t>
  </si>
  <si>
    <t>COOLHUNT'S HEAVEN FOR EVERYONE</t>
  </si>
  <si>
    <t>SE48313/2016</t>
  </si>
  <si>
    <t>COOLHUNT'S HAPPY HOLIDAY</t>
  </si>
  <si>
    <t>SE48314/2016</t>
  </si>
  <si>
    <t>COOLHUNT'S HEAVENLY HAPPINESS</t>
  </si>
  <si>
    <t>SE48315/2016</t>
  </si>
  <si>
    <t>COOLHUNT'S HEARTBREAK HOTEL</t>
  </si>
  <si>
    <t>SE48316/2016</t>
  </si>
  <si>
    <t>COOLHUNT'S HIGHWAY TO HEAVEN</t>
  </si>
  <si>
    <t>SE48317/2016</t>
  </si>
  <si>
    <t>COOLHUNT'S HEAD OVER HEELS</t>
  </si>
  <si>
    <t>SE48379/2020</t>
  </si>
  <si>
    <t>SKABONA THE ADVISER</t>
  </si>
  <si>
    <t>SE48380/2020</t>
  </si>
  <si>
    <t>SKABONA ABSOLUTE VALUE</t>
  </si>
  <si>
    <t>SE48381/2020</t>
  </si>
  <si>
    <t>SKABONA ACADEMY AWARD</t>
  </si>
  <si>
    <t>SE48382/2020</t>
  </si>
  <si>
    <t>SKABONA ALL THAT JAZZ</t>
  </si>
  <si>
    <t>SE48383/2020</t>
  </si>
  <si>
    <t>SKABONA ALL-INCLUSIVE</t>
  </si>
  <si>
    <t>SE48384/2020</t>
  </si>
  <si>
    <t>SKABONA ARISTOCRAT</t>
  </si>
  <si>
    <t>SE48385/2020</t>
  </si>
  <si>
    <t>SKABONA ALL RIGHTS RESERVED</t>
  </si>
  <si>
    <t>SE48448/2021</t>
  </si>
  <si>
    <t>SUNWIND'S UNSTOPPABLE</t>
  </si>
  <si>
    <t>SE48449/2021</t>
  </si>
  <si>
    <t>SUNWIND'S U GOT CHARM</t>
  </si>
  <si>
    <t>SE48450/2021</t>
  </si>
  <si>
    <t>SUNWIND'S UNIQUE GLOW</t>
  </si>
  <si>
    <t>SE48451/2021</t>
  </si>
  <si>
    <t>SUNWIND'S U CAN DANCE</t>
  </si>
  <si>
    <t>SE48545/2017</t>
  </si>
  <si>
    <t>BRANTASTIGS HASSEL</t>
  </si>
  <si>
    <t>SE48546/2017</t>
  </si>
  <si>
    <t>BRANTASTIGS HÄGG</t>
  </si>
  <si>
    <t>SE48547/2017</t>
  </si>
  <si>
    <t>BRANTASTIGS HALLON</t>
  </si>
  <si>
    <t>SE48548/2017</t>
  </si>
  <si>
    <t>BRANTASTIGS HAVTORN</t>
  </si>
  <si>
    <t>SE48549/2017</t>
  </si>
  <si>
    <t>BRANTASTIGS HJORTRON</t>
  </si>
  <si>
    <t>SE48628/2018</t>
  </si>
  <si>
    <t>A'PALOS MIRACLE MAN</t>
  </si>
  <si>
    <t>SE48894/2015</t>
  </si>
  <si>
    <t>KNIGGES MAY</t>
  </si>
  <si>
    <t>SE48895/2015</t>
  </si>
  <si>
    <t>KNIGGES INDIRA</t>
  </si>
  <si>
    <t>SE48896/2015</t>
  </si>
  <si>
    <t>KNIGGES ALEXIA</t>
  </si>
  <si>
    <t>SE48897/2015</t>
  </si>
  <si>
    <t>KNIGGES ALÉS</t>
  </si>
  <si>
    <t>SE48898/2015</t>
  </si>
  <si>
    <t>KNIGGES ROXI</t>
  </si>
  <si>
    <t>SE48899/2015</t>
  </si>
  <si>
    <t>KNIGGES ZORRO</t>
  </si>
  <si>
    <t>SE48900/2015</t>
  </si>
  <si>
    <t>KNIGGES ALEXANDER</t>
  </si>
  <si>
    <t>SE48918/2024</t>
  </si>
  <si>
    <t>FANCYMORE YOU'LL BE IN MY HEART</t>
  </si>
  <si>
    <t>SE48919/2024</t>
  </si>
  <si>
    <t>FANCYMORE COLORS OF THE WIND</t>
  </si>
  <si>
    <t>SE48920/2024</t>
  </si>
  <si>
    <t>FANCYMORE A WHOLE NEW WORLD</t>
  </si>
  <si>
    <t>SE48921/2024</t>
  </si>
  <si>
    <t>FANCYMORE LOVE IS AN OPEN DOOR</t>
  </si>
  <si>
    <t>SE48922/2024</t>
  </si>
  <si>
    <t>FANCYMORE FRIEND LIKE ME</t>
  </si>
  <si>
    <t>SE48923/2024</t>
  </si>
  <si>
    <t>FANCYMORE LIFE IS A HIGHWAY</t>
  </si>
  <si>
    <t>SE48924/2024</t>
  </si>
  <si>
    <t>FANCYMORE CIRCLE OF LIFE</t>
  </si>
  <si>
    <t>SE49038/2016</t>
  </si>
  <si>
    <t>BUSAN'S QROLLE</t>
  </si>
  <si>
    <t>SE49039/2016</t>
  </si>
  <si>
    <t>BUSAN'S QRUBENS</t>
  </si>
  <si>
    <t>SE49040/2016</t>
  </si>
  <si>
    <t>BUSAN'S QRABAT</t>
  </si>
  <si>
    <t>SE49041/2016</t>
  </si>
  <si>
    <t>BUSAN'S QRISTOFFER</t>
  </si>
  <si>
    <t>SE49042/2016</t>
  </si>
  <si>
    <t>BUSAN'S QUINTUS</t>
  </si>
  <si>
    <t>SE49043/2016</t>
  </si>
  <si>
    <t>BUSAN'S QARAMELL</t>
  </si>
  <si>
    <t>SE49044/2016</t>
  </si>
  <si>
    <t>BUSAN'S QRISTALL</t>
  </si>
  <si>
    <t>SE49045/2016</t>
  </si>
  <si>
    <t>BUSAN'S QRUMELUR</t>
  </si>
  <si>
    <t>SE49073/2021</t>
  </si>
  <si>
    <t>BOSS</t>
  </si>
  <si>
    <t>SE49074/2021</t>
  </si>
  <si>
    <t>CELINE</t>
  </si>
  <si>
    <t>SE49075/2021</t>
  </si>
  <si>
    <t>CHRISSIE</t>
  </si>
  <si>
    <t>SE49076/2021</t>
  </si>
  <si>
    <t>SMITH</t>
  </si>
  <si>
    <t>SE49077/2021</t>
  </si>
  <si>
    <t>STING</t>
  </si>
  <si>
    <t>SE49096/2018</t>
  </si>
  <si>
    <t>IBIZA NIGHTS OF THE WINDY LANDS</t>
  </si>
  <si>
    <t>SE49129/2017</t>
  </si>
  <si>
    <t>GATEFIELDS AS TIME GOES BY</t>
  </si>
  <si>
    <t>SE49130/2017</t>
  </si>
  <si>
    <t>GATEFIELDS SAME OLD SONG</t>
  </si>
  <si>
    <t>SE49131/2017</t>
  </si>
  <si>
    <t>GATEFIELDS BABY JANE</t>
  </si>
  <si>
    <t>SE49132/2017</t>
  </si>
  <si>
    <t>GATEFIELDS HOLD ON YOUR DREAM</t>
  </si>
  <si>
    <t>SE49133/2017</t>
  </si>
  <si>
    <t>GATEFIELDS JUST IN TIME</t>
  </si>
  <si>
    <t>SE49134/2017</t>
  </si>
  <si>
    <t>GATEFIELDS TIME AFTER TIME</t>
  </si>
  <si>
    <t>SE49135/2017</t>
  </si>
  <si>
    <t>GATEFIELDS RIGHT ON TARGET</t>
  </si>
  <si>
    <t>SE49136/2017</t>
  </si>
  <si>
    <t>GATEFIELDS TO THE MOON N BACK</t>
  </si>
  <si>
    <t>SE49137/2017</t>
  </si>
  <si>
    <t>GATEFIELDS ALL FOR LOVE</t>
  </si>
  <si>
    <t>SE49138/2017</t>
  </si>
  <si>
    <t>GATEFIELDS MAGGIE MAY</t>
  </si>
  <si>
    <t>SE49187/2023</t>
  </si>
  <si>
    <t>BUSAN'S TJUSIGE TRAZZEL</t>
  </si>
  <si>
    <t>SE49188/2023</t>
  </si>
  <si>
    <t>BUSAN'S TILLDRAGANDE TRUBBEL</t>
  </si>
  <si>
    <t>SE49189/2023</t>
  </si>
  <si>
    <t>BUSAN'S TREVILGA TRIXA</t>
  </si>
  <si>
    <t>SE49190/2023</t>
  </si>
  <si>
    <t>BUSAN'S TRIVSAMMA TRIZZA</t>
  </si>
  <si>
    <t>SE49191/2023</t>
  </si>
  <si>
    <t>BUSAN'S TROFASTA TRULZA</t>
  </si>
  <si>
    <t>SE49446/2016</t>
  </si>
  <si>
    <t>ATTRACTIVE BLUE FAIRY ALISON VON BU</t>
  </si>
  <si>
    <t>SE49585/2015</t>
  </si>
  <si>
    <t>SÄTERTÖSENS BLACKBEAUTY</t>
  </si>
  <si>
    <t>SE49586/2015</t>
  </si>
  <si>
    <t>SÄTERTÖSENS BETHEONE</t>
  </si>
  <si>
    <t>SE49587/2015</t>
  </si>
  <si>
    <t>SÄTERTÖSENS BLACKANDWHITE</t>
  </si>
  <si>
    <t>SE49588/2015</t>
  </si>
  <si>
    <t>SÄTERTÖSENS BLACKMOON</t>
  </si>
  <si>
    <t>SE49589/2015</t>
  </si>
  <si>
    <t>SÄTERTÖSENS BEAUTIFULSTAR</t>
  </si>
  <si>
    <t>SE49590/2015</t>
  </si>
  <si>
    <t>SÄTERTÖSENS BETHETIGER</t>
  </si>
  <si>
    <t>SE49591/2015</t>
  </si>
  <si>
    <t>SÄTERTÖSENS BIGBLUEICE</t>
  </si>
  <si>
    <t>SE49667/2023</t>
  </si>
  <si>
    <t>SUNWIND'S WANTED DREAM</t>
  </si>
  <si>
    <t>SE49668/2023</t>
  </si>
  <si>
    <t>SUNWIND'S WILD PASSION</t>
  </si>
  <si>
    <t>SE49669/2023</t>
  </si>
  <si>
    <t>SUNWIND'S WILDEST DREAMS</t>
  </si>
  <si>
    <t>SE49670/2023</t>
  </si>
  <si>
    <t>SUNWIND'S WITH LOVE</t>
  </si>
  <si>
    <t>SE49671/2023</t>
  </si>
  <si>
    <t>SUNWIND'S WOW WOW WOW</t>
  </si>
  <si>
    <t>SE49672/2023</t>
  </si>
  <si>
    <t>SUNWIND'S WHAT A DIAMOND</t>
  </si>
  <si>
    <t>SE49673/2023</t>
  </si>
  <si>
    <t>SUNWIND'S WILD N'SWEET</t>
  </si>
  <si>
    <t>SE49767/2020</t>
  </si>
  <si>
    <t>CALLAHORN'S LASSIE GIRL</t>
  </si>
  <si>
    <t>SE49768/2020</t>
  </si>
  <si>
    <t>CALLAHORN'S LADY MARIE</t>
  </si>
  <si>
    <t>SE49769/2020</t>
  </si>
  <si>
    <t>CALLAHORN'S RIN TIN TIN</t>
  </si>
  <si>
    <t>SE49770/2020</t>
  </si>
  <si>
    <t>CALLAHORN'S RATATA</t>
  </si>
  <si>
    <t>SE49771/2020</t>
  </si>
  <si>
    <t>CALLAHORN'S WHITE FANG</t>
  </si>
  <si>
    <t>SE49772/2020</t>
  </si>
  <si>
    <t>SUNWIND'S SNOW MIST</t>
  </si>
  <si>
    <t>SE49773/2020</t>
  </si>
  <si>
    <t>SUNWIND'S SPARKS OF THUNDER</t>
  </si>
  <si>
    <t>SE49774/2020</t>
  </si>
  <si>
    <t>SUNWIND'S SNOW KISS</t>
  </si>
  <si>
    <t>SE49775/2020</t>
  </si>
  <si>
    <t>SUNWIND'S SNOW FLOWER</t>
  </si>
  <si>
    <t>SE49776/2020</t>
  </si>
  <si>
    <t>SUNWIND'S STRIKE A POSE</t>
  </si>
  <si>
    <t>SE49777/2020</t>
  </si>
  <si>
    <t>SUNWIND'S SWEETHEART</t>
  </si>
  <si>
    <t>SE49778/2020</t>
  </si>
  <si>
    <t>SUNWIND'S SHOW DANCER</t>
  </si>
  <si>
    <t>SE49779/2020</t>
  </si>
  <si>
    <t>NO LIMITS TO BLUES DI CAMBIANO</t>
  </si>
  <si>
    <t>SE49969/2019</t>
  </si>
  <si>
    <t>STARSPANGLE'S SPARKLING SHOW STAR</t>
  </si>
  <si>
    <t>SE49970/2019</t>
  </si>
  <si>
    <t>STARSPANGLE'S STARS ON HEAVEN</t>
  </si>
  <si>
    <t>SE49971/2019</t>
  </si>
  <si>
    <t>STARSPANGLE'S STAR LIGHT</t>
  </si>
  <si>
    <t>SE49972/2019</t>
  </si>
  <si>
    <t>STARSPANGLE'S NIGHT SKY</t>
  </si>
  <si>
    <t>SE49973/2019</t>
  </si>
  <si>
    <t>STARSPANGLE'S MOON SHADOW</t>
  </si>
  <si>
    <t>SE49974/2019</t>
  </si>
  <si>
    <t>STARSPANGLE'S MOON LIGHT</t>
  </si>
  <si>
    <t>SE50088/2022</t>
  </si>
  <si>
    <t>SHELLRICK'S BIFROST GUARDIAN</t>
  </si>
  <si>
    <t>SE50089/2022</t>
  </si>
  <si>
    <t>SHELLRICK'S BONFIRE OF THE NORTH</t>
  </si>
  <si>
    <t>SE50090/2022</t>
  </si>
  <si>
    <t>SHELLRICK'S BRING ME BALDUR</t>
  </si>
  <si>
    <t>SE50091/2022</t>
  </si>
  <si>
    <t>SHELLRICK'S BOTVID THE HOLY ONE</t>
  </si>
  <si>
    <t>SE50092/2022</t>
  </si>
  <si>
    <t>SHELLRICK'S BAG OF TREASURE</t>
  </si>
  <si>
    <t>SE50093/2022</t>
  </si>
  <si>
    <t>SHELLRICK'S BALTIC SEA SAILOR</t>
  </si>
  <si>
    <t>SE50094/2021</t>
  </si>
  <si>
    <t>RUNNERWAY HIGH HOPES</t>
  </si>
  <si>
    <t>SE50095/2021</t>
  </si>
  <si>
    <t>RUNNERWAY THE BOSS</t>
  </si>
  <si>
    <t>SE50096/2021</t>
  </si>
  <si>
    <t>RUNNERWAY BORN TO RUN</t>
  </si>
  <si>
    <t>SE50097/2021</t>
  </si>
  <si>
    <t>RUNNERWAY THE RIVER</t>
  </si>
  <si>
    <t>SE50098/2021</t>
  </si>
  <si>
    <t>RUNNERWAY WORKING ON A DREAM</t>
  </si>
  <si>
    <t>SE50099/2021</t>
  </si>
  <si>
    <t>RUNNERWAY HUNGRY HEART</t>
  </si>
  <si>
    <t>SE50149/2019</t>
  </si>
  <si>
    <t>MONSOLANA SUNSECRET II</t>
  </si>
  <si>
    <t>SE50271/2015</t>
  </si>
  <si>
    <t>SKABONA START TO IMPRESS</t>
  </si>
  <si>
    <t>SE50272/2015</t>
  </si>
  <si>
    <t>SKABONA START THE BLUES</t>
  </si>
  <si>
    <t>SE50273/2015</t>
  </si>
  <si>
    <t>SKABONA START TO ROCK</t>
  </si>
  <si>
    <t>SE50274/2015</t>
  </si>
  <si>
    <t>SKABONA START AS A LADY</t>
  </si>
  <si>
    <t>SE50421/2020</t>
  </si>
  <si>
    <t>CATTALEYA HAPPY BLUE HE MAN</t>
  </si>
  <si>
    <t>SE50422/2020</t>
  </si>
  <si>
    <t>CATTALEYA HAPPY BLUE ELSA FROST</t>
  </si>
  <si>
    <t>SE50423/2020</t>
  </si>
  <si>
    <t>CATTALEYA HAPPY MAGICA DE HEX</t>
  </si>
  <si>
    <t>SE50468/2015</t>
  </si>
  <si>
    <t>CATTALEYA BORN TO DANCE WITH YOU</t>
  </si>
  <si>
    <t>SE50469/2015</t>
  </si>
  <si>
    <t>CATTALEYA LIVE TO DANCE WITH YOU</t>
  </si>
  <si>
    <t>SE50470/2015</t>
  </si>
  <si>
    <t>CATTALEYA COME AND DANCE WITH ME</t>
  </si>
  <si>
    <t>SE50471/2015</t>
  </si>
  <si>
    <t>CATTALEYA CALL ME MR COOL</t>
  </si>
  <si>
    <t>SE50472/2015</t>
  </si>
  <si>
    <t>CATTALEYA ICY COOL MINTTU</t>
  </si>
  <si>
    <t>SE50473/2015</t>
  </si>
  <si>
    <t>CATTALEYA COOL BABY STAY COOL</t>
  </si>
  <si>
    <t>SE50474/2015</t>
  </si>
  <si>
    <t>CATTALEYA TO COOL FOR YOU</t>
  </si>
  <si>
    <t>SE50604/2021</t>
  </si>
  <si>
    <t>STAR HATCH WHAT MAKES YOU BEAUTIFUL</t>
  </si>
  <si>
    <t>SE50605/2021</t>
  </si>
  <si>
    <t>STAR HATCH WALKING ON SUNSHINE</t>
  </si>
  <si>
    <t>SE50606/2021</t>
  </si>
  <si>
    <t>STAR HATCH WALK OF LIFE</t>
  </si>
  <si>
    <t>SE50607/2021</t>
  </si>
  <si>
    <t>STAR HATCH WHERE HAVE YOU BEEN</t>
  </si>
  <si>
    <t>SE50608/2021</t>
  </si>
  <si>
    <t>STAR HATCH WAKE ME UP</t>
  </si>
  <si>
    <t>SE50609/2021</t>
  </si>
  <si>
    <t>STAR HATCH WHAT'S UP</t>
  </si>
  <si>
    <t>SE50610/2021</t>
  </si>
  <si>
    <t>STAR HATCH WHAT IS LOVE</t>
  </si>
  <si>
    <t>SE50691/2017</t>
  </si>
  <si>
    <t>CALLAHORN'S ALL ALONE</t>
  </si>
  <si>
    <t>SE50999/2016</t>
  </si>
  <si>
    <t>SAMMEN'S BEST OF TOMBE</t>
  </si>
  <si>
    <t>SE51000/2016</t>
  </si>
  <si>
    <t>SAMMEN'S BLUE BOY OF TOMBE</t>
  </si>
  <si>
    <t>SE51001/2016</t>
  </si>
  <si>
    <t>SAMMEN'S CHECKMATE BY TOMBE</t>
  </si>
  <si>
    <t>SE51002/2016</t>
  </si>
  <si>
    <t>SAMMEN'S TRUE BLUE OF TOMBE</t>
  </si>
  <si>
    <t>SE51003/2016</t>
  </si>
  <si>
    <t>SAMMEN'S NIGHT GUY OF TOMBE</t>
  </si>
  <si>
    <t>SE51004/2016</t>
  </si>
  <si>
    <t>SAMMEN'S BEST OF BLOMMA</t>
  </si>
  <si>
    <t>SE51005/2016</t>
  </si>
  <si>
    <t>SAMMEN'S NIGHT GIRL OF BLOMMA</t>
  </si>
  <si>
    <t>SE51200/2022</t>
  </si>
  <si>
    <t>SAPPHIRESKY THERE IS MAGIC</t>
  </si>
  <si>
    <t>SE51201/2022</t>
  </si>
  <si>
    <t>SAPPHIRESKY STRONGER THEN EVER</t>
  </si>
  <si>
    <t>SE51202/2022</t>
  </si>
  <si>
    <t>SAPPHIRESKY THERE'S A LEGACY</t>
  </si>
  <si>
    <t>SE51203/2022</t>
  </si>
  <si>
    <t>SAPPHIRESKY LEAD THE WAY</t>
  </si>
  <si>
    <t>SE51209/2020</t>
  </si>
  <si>
    <t>TOP-FASHION'S BLACK LICORICE</t>
  </si>
  <si>
    <t>SE51210/2020</t>
  </si>
  <si>
    <t>TOP-FASHION'S BLACK AS THE NIGHT</t>
  </si>
  <si>
    <t>SE51211/2020</t>
  </si>
  <si>
    <t>TOP-FASHION'S BLUE ICE PRINCESS</t>
  </si>
  <si>
    <t>SE51212/2020</t>
  </si>
  <si>
    <t>TOP-FASHION'S BLUE DIAMOND</t>
  </si>
  <si>
    <t>SE51213/2020</t>
  </si>
  <si>
    <t>TOP-FASHION'S BLUE DREAM</t>
  </si>
  <si>
    <t>SE51214/2020</t>
  </si>
  <si>
    <t>STAR HATCH UNLEAS MY POWER</t>
  </si>
  <si>
    <t>SE51215/2020</t>
  </si>
  <si>
    <t>STAR HATCH UNIQE UNNI GIRL</t>
  </si>
  <si>
    <t>SE51216/2020</t>
  </si>
  <si>
    <t>STAR HATCH UNDER THE MOON</t>
  </si>
  <si>
    <t>SE51217/2020</t>
  </si>
  <si>
    <t>STAR HATCH UNLIMETED EDITION</t>
  </si>
  <si>
    <t>SE51218/2020</t>
  </si>
  <si>
    <t>STAR HATCH UP TOWN GIRL</t>
  </si>
  <si>
    <t>SE51219/2020</t>
  </si>
  <si>
    <t>STAR HATCH UNBELIEVABLE MAN</t>
  </si>
  <si>
    <t>SE51220/2020</t>
  </si>
  <si>
    <t>STAR HATCH UNIVERSIAL DREAM</t>
  </si>
  <si>
    <t>SE51221/2020</t>
  </si>
  <si>
    <t>STAR HATCH ULTIMATE HERO</t>
  </si>
  <si>
    <t>SE51470/2020</t>
  </si>
  <si>
    <t>TOP-FASHION'S DYNAMITE IN BLACK</t>
  </si>
  <si>
    <t>SE51471/2020</t>
  </si>
  <si>
    <t>TOP-FASHION'S DARK TEMPTATION</t>
  </si>
  <si>
    <t>SE51472/2020</t>
  </si>
  <si>
    <t>TOP-FASHION'S DADDY'S GIRL</t>
  </si>
  <si>
    <t>SE51496/2017</t>
  </si>
  <si>
    <t>TAHIRI HABANERO</t>
  </si>
  <si>
    <t>SE51497/2017</t>
  </si>
  <si>
    <t>TAHIRI JALAPENO</t>
  </si>
  <si>
    <t>SE51498/2017</t>
  </si>
  <si>
    <t>TAHIRI CAYENNE</t>
  </si>
  <si>
    <t>SE51520/2019</t>
  </si>
  <si>
    <t>GATEFIELDS PLAY IT NICE IN PARADISE</t>
  </si>
  <si>
    <t>SE51521/2019</t>
  </si>
  <si>
    <t>GATEFIELDS TROUBLE IN PARADISE</t>
  </si>
  <si>
    <t>SE51522/2019</t>
  </si>
  <si>
    <t>GATEFIELDS SWEET CHILD O'MINE</t>
  </si>
  <si>
    <t>SE51523/2019</t>
  </si>
  <si>
    <t>GATEFIELDS LOVE CHILD OF MINE</t>
  </si>
  <si>
    <t>SE51524/2019</t>
  </si>
  <si>
    <t>GATEFIELDS FORBIDDEN FRUIT</t>
  </si>
  <si>
    <t>SE51600/2017</t>
  </si>
  <si>
    <t>DANTOS YODA</t>
  </si>
  <si>
    <t>SE51601/2017</t>
  </si>
  <si>
    <t>DANTOS YDRA</t>
  </si>
  <si>
    <t>SE51602/2017</t>
  </si>
  <si>
    <t>DANTOS YMER</t>
  </si>
  <si>
    <t>SE51633/2019</t>
  </si>
  <si>
    <t>SPEEDYCROWN'S SPECTRA FASHION</t>
  </si>
  <si>
    <t>SE51634/2019</t>
  </si>
  <si>
    <t>SPEEDYCROWN'S LADY MILLION LUCKY</t>
  </si>
  <si>
    <t>SE51635/2019</t>
  </si>
  <si>
    <t>SPEEDYCROWN'S MADAM X</t>
  </si>
  <si>
    <t>SE51636/2018</t>
  </si>
  <si>
    <t>PAHA SAPAS MAHTO WANAHTAKE</t>
  </si>
  <si>
    <t>SE51636/2019</t>
  </si>
  <si>
    <t>SPEEDYCROWN'S HEY MR DJ</t>
  </si>
  <si>
    <t>SE51637/2018</t>
  </si>
  <si>
    <t>PAHA SAPAS MAHTO WAYUHI</t>
  </si>
  <si>
    <t>SE51637/2019</t>
  </si>
  <si>
    <t>SPEEDYCROWN'S MR LOVERMAN</t>
  </si>
  <si>
    <t>SE51687/2015</t>
  </si>
  <si>
    <t>SPEEDYCROWN'S AGAINST ALL ODDS</t>
  </si>
  <si>
    <t>SE51808/2020</t>
  </si>
  <si>
    <t>WILD ONE'S BUMBLEBEE</t>
  </si>
  <si>
    <t>SE51810/2017</t>
  </si>
  <si>
    <t>WALL STREET'S OLD SPICE</t>
  </si>
  <si>
    <t>SE52139/2015</t>
  </si>
  <si>
    <t>FRIDA-KAHLO</t>
  </si>
  <si>
    <t>SE52140/2015</t>
  </si>
  <si>
    <t>LADY-PARKS</t>
  </si>
  <si>
    <t>SE52141/2015</t>
  </si>
  <si>
    <t>VAN-GOGH</t>
  </si>
  <si>
    <t>SE52142/2015</t>
  </si>
  <si>
    <t>VANITY EXTRA HEAVENLY CHOICE</t>
  </si>
  <si>
    <t>SE52170/2022</t>
  </si>
  <si>
    <t>SPRINGMIST'S SANKT OLOF</t>
  </si>
  <si>
    <t>SE52171/2022</t>
  </si>
  <si>
    <t>SPRINGMIST'S INGRID MARIE</t>
  </si>
  <si>
    <t>SE52172/2022</t>
  </si>
  <si>
    <t>SPRINGMIST'S COX ORANGE</t>
  </si>
  <si>
    <t>SE52173/2022</t>
  </si>
  <si>
    <t>SPRINGMIST'S SIGNE TILLISCH</t>
  </si>
  <si>
    <t>SE52297/2016</t>
  </si>
  <si>
    <t>ANGELEYE'S GOLDEN DREAM</t>
  </si>
  <si>
    <t>SE52298/2016</t>
  </si>
  <si>
    <t>ANGELEYE'S MAGICAL MERLIN</t>
  </si>
  <si>
    <t>SE52299/2016</t>
  </si>
  <si>
    <t>ANGELEYE'S MAGICAL DREAMER</t>
  </si>
  <si>
    <t>SE52300/2016</t>
  </si>
  <si>
    <t>ANGELEYE'S MAGICAL FEELING</t>
  </si>
  <si>
    <t>SE52301/2016</t>
  </si>
  <si>
    <t>ANGELEYE'S GOLDEN SIGNATURE</t>
  </si>
  <si>
    <t>SE52302/2016</t>
  </si>
  <si>
    <t>ANGELEYE'S GOLDEN MYSTERY</t>
  </si>
  <si>
    <t>SE52339/2015</t>
  </si>
  <si>
    <t>STARSPANGLE'S SUPER NOVA</t>
  </si>
  <si>
    <t>SE52340/2015</t>
  </si>
  <si>
    <t>STARSPANGLE'S ANDROMEDA</t>
  </si>
  <si>
    <t>SE52341/2015</t>
  </si>
  <si>
    <t>STARSPANGLE'S CASSIOPEIA</t>
  </si>
  <si>
    <t>SE52342/2015</t>
  </si>
  <si>
    <t>STARSPANGLE'S LEO</t>
  </si>
  <si>
    <t>SE52343/2015</t>
  </si>
  <si>
    <t>STARSPANGLE'S PEGASUS</t>
  </si>
  <si>
    <t>SE52344/2015</t>
  </si>
  <si>
    <t>STARSPANGLE'S CASTOR</t>
  </si>
  <si>
    <t>SE52345/2015</t>
  </si>
  <si>
    <t>STARSPANGLE'S ORION</t>
  </si>
  <si>
    <t>SE52346/2015</t>
  </si>
  <si>
    <t>STARSPANGLE'S HERCULES</t>
  </si>
  <si>
    <t>SE52550/2015</t>
  </si>
  <si>
    <t>ADDICTED TO SKABONA GERAS DRAUGAS</t>
  </si>
  <si>
    <t>SE52604/2021</t>
  </si>
  <si>
    <t>SHELLRICK'S A THUNDER STORM</t>
  </si>
  <si>
    <t>SE52605/2021</t>
  </si>
  <si>
    <t>SHELLRICK'S A WATCHING EYE</t>
  </si>
  <si>
    <t>SE52606/2021</t>
  </si>
  <si>
    <t>SHELLRICK'S AN SEA EXPLORER</t>
  </si>
  <si>
    <t>SE52607/2021</t>
  </si>
  <si>
    <t>SHELLRICK'S A LISTENING EAR</t>
  </si>
  <si>
    <t>SE52608/2021</t>
  </si>
  <si>
    <t>SHELLRICK'S A VALKYRIA</t>
  </si>
  <si>
    <t>SE52856/2015</t>
  </si>
  <si>
    <t>RUNNERWAY LOVE IS BLUE</t>
  </si>
  <si>
    <t>SE52857/2015</t>
  </si>
  <si>
    <t>RUNNERWAY LOVELY SMILE</t>
  </si>
  <si>
    <t>SE52858/2015</t>
  </si>
  <si>
    <t>RUNNERWAY LOVE IN SIGHT</t>
  </si>
  <si>
    <t>SE52859/2015</t>
  </si>
  <si>
    <t>RUNNERWAY LONGIN FOR LOVE</t>
  </si>
  <si>
    <t>SE53213/2020</t>
  </si>
  <si>
    <t>X-TREME COLLIES BIITA</t>
  </si>
  <si>
    <t>SE53214/2020</t>
  </si>
  <si>
    <t>X-TREME COLLIES BLENDA</t>
  </si>
  <si>
    <t>SE53445/2023</t>
  </si>
  <si>
    <t>GATEFIELDS JACK SPARROW</t>
  </si>
  <si>
    <t>SE53446/2023</t>
  </si>
  <si>
    <t>GATEFIELDS SASSY LASSY</t>
  </si>
  <si>
    <t>SE53447/2023</t>
  </si>
  <si>
    <t>GATEFIELDS ROSIE THE RASCAL</t>
  </si>
  <si>
    <t>SE53448/2023</t>
  </si>
  <si>
    <t>GATEFIELDS ANNIE GOT THE GUN</t>
  </si>
  <si>
    <t>SE53496/2020</t>
  </si>
  <si>
    <t>SUNWIND'S TOUCH OF SILVER</t>
  </si>
  <si>
    <t>SE53497/2020</t>
  </si>
  <si>
    <t>SUNWIND'S TRULY CUTE</t>
  </si>
  <si>
    <t>SE53498/2020</t>
  </si>
  <si>
    <t>SUNWIND'S THE CUTEST</t>
  </si>
  <si>
    <t>SE53499/2020</t>
  </si>
  <si>
    <t>SUNWIND'S TOTALLY CUTE</t>
  </si>
  <si>
    <t>SE53500/2020</t>
  </si>
  <si>
    <t>SUNWIND'S TOO CUTE</t>
  </si>
  <si>
    <t>SE53594/2015</t>
  </si>
  <si>
    <t>PARVA ANGELOS RUMBLE AND BANG</t>
  </si>
  <si>
    <t>SE53595/2015</t>
  </si>
  <si>
    <t>PARVA ANGELOS LET ME OUT</t>
  </si>
  <si>
    <t>SE53596/2015</t>
  </si>
  <si>
    <t>PARVA ANGELOS FANCY GIRL</t>
  </si>
  <si>
    <t>SE53597/2015</t>
  </si>
  <si>
    <t>PARVA ANGELOS GIRLPOWER</t>
  </si>
  <si>
    <t>SE53758/2015</t>
  </si>
  <si>
    <t>COLLYDANE'S QUIET HURRICANE</t>
  </si>
  <si>
    <t>SE53759/2015</t>
  </si>
  <si>
    <t>COLLYDANE'S QUIET THUNDERSTORM</t>
  </si>
  <si>
    <t>SE53760/2015</t>
  </si>
  <si>
    <t>COLLYDANE'S QUEEN NINJA</t>
  </si>
  <si>
    <t>SE53761/2015</t>
  </si>
  <si>
    <t>COLLYDANE'S QUEEN KIWI</t>
  </si>
  <si>
    <t>SE53762/2015</t>
  </si>
  <si>
    <t>COLLYDANE'S QUEEN KIRA</t>
  </si>
  <si>
    <t>SE53763/2015</t>
  </si>
  <si>
    <t>COLLYDANE'S QUEEN LINA</t>
  </si>
  <si>
    <t>SE53764/2015</t>
  </si>
  <si>
    <t>COLLYDANE'S QUEEN ALMA</t>
  </si>
  <si>
    <t>SE53765/2015</t>
  </si>
  <si>
    <t>COLLYDANE'S QUEEN OLIVIA</t>
  </si>
  <si>
    <t>SE53766/2015</t>
  </si>
  <si>
    <t>WIRINS DIVINA COMMEDIA</t>
  </si>
  <si>
    <t>SE53767/2015</t>
  </si>
  <si>
    <t>WIRINS PRIDE AND PREJUDICE</t>
  </si>
  <si>
    <t>SE53768/2015</t>
  </si>
  <si>
    <t>WIRINS KING LEAR</t>
  </si>
  <si>
    <t>SE53769/2015</t>
  </si>
  <si>
    <t>WIRINS TO BE OR NOT TO BE</t>
  </si>
  <si>
    <t>SE53878/2022</t>
  </si>
  <si>
    <t>GATEFIELDS THE ROYAL STORM</t>
  </si>
  <si>
    <t>SE53879/2022</t>
  </si>
  <si>
    <t>GATEFIELDS KING OF THE STORM</t>
  </si>
  <si>
    <t>SE53880/2022</t>
  </si>
  <si>
    <t>GATEFIELDS STORM IN MY HEART</t>
  </si>
  <si>
    <t>SE53960/2015</t>
  </si>
  <si>
    <t>CORDYLINES GREAT EXPECTATIONS</t>
  </si>
  <si>
    <t>SE53961/2015</t>
  </si>
  <si>
    <t>CORDYLINES GREAT PERFORMENCE</t>
  </si>
  <si>
    <t>SE53962/2015</t>
  </si>
  <si>
    <t>CORDYLINES GREAT DARK MAGIC</t>
  </si>
  <si>
    <t>SE53963/2015</t>
  </si>
  <si>
    <t>CORDYLINES GARDEN ANGEL</t>
  </si>
  <si>
    <t>SE53964/2015</t>
  </si>
  <si>
    <t>CORDYLINES GREAT PASSION IN DARK</t>
  </si>
  <si>
    <t>SE53965/2015</t>
  </si>
  <si>
    <t>CORDYLINES GRACE</t>
  </si>
  <si>
    <t>SE54035/2019</t>
  </si>
  <si>
    <t>RUNNERWAY ZAPHIRA</t>
  </si>
  <si>
    <t>SE54095/2018</t>
  </si>
  <si>
    <t>PENELOPE AV NORTHERN BONES</t>
  </si>
  <si>
    <t>SE54251/2015</t>
  </si>
  <si>
    <t>HARTWELL'S OPACITY</t>
  </si>
  <si>
    <t>SE54252/2015</t>
  </si>
  <si>
    <t>HARTWELL'S IMPRESSION</t>
  </si>
  <si>
    <t>SE54253/2015</t>
  </si>
  <si>
    <t>HARTWELL'S OPTIMIZED</t>
  </si>
  <si>
    <t>SE54254/2015</t>
  </si>
  <si>
    <t>HARTWELL'S MAXIMIZED</t>
  </si>
  <si>
    <t>SE54255/2015</t>
  </si>
  <si>
    <t>HARTWELL'S ENCODED</t>
  </si>
  <si>
    <t>SE54256/2015</t>
  </si>
  <si>
    <t>HARTWELL'S ENCRYPTED</t>
  </si>
  <si>
    <t>SE54460/2015</t>
  </si>
  <si>
    <t>SUNWIND'S NEED TO DREAM</t>
  </si>
  <si>
    <t>SE54461/2015</t>
  </si>
  <si>
    <t>SUNWIND'S NEXT TALKABOUT</t>
  </si>
  <si>
    <t>SE54462/2015</t>
  </si>
  <si>
    <t>SUNWIND'S NOW LOOK</t>
  </si>
  <si>
    <t>SE54463/2015</t>
  </si>
  <si>
    <t>SUNWIND'S NEW BLONDE</t>
  </si>
  <si>
    <t>SE54587/2020</t>
  </si>
  <si>
    <t>RUNNERWAY MIRACLE BOY</t>
  </si>
  <si>
    <t>SE54589/2021</t>
  </si>
  <si>
    <t>STAR HATCH WISE ATHENA</t>
  </si>
  <si>
    <t>SE54590/2021</t>
  </si>
  <si>
    <t>STAR HATCH ADORABLE AFRODITE</t>
  </si>
  <si>
    <t>SE54591/2021</t>
  </si>
  <si>
    <t>STAR HATCH FAST ARTEMIS</t>
  </si>
  <si>
    <t>SE54592/2021</t>
  </si>
  <si>
    <t>STAR HATCH BRIGHT APOLLO</t>
  </si>
  <si>
    <t>SE54593/2021</t>
  </si>
  <si>
    <t>STAR HATCH FRESH ANEMOI</t>
  </si>
  <si>
    <t>SE54594/2021</t>
  </si>
  <si>
    <t>STAR HATCH FIGHTING ARES</t>
  </si>
  <si>
    <t>SE54595/2021</t>
  </si>
  <si>
    <t>STAR HATCH GIANT ATLAS</t>
  </si>
  <si>
    <t>SE54596/2021</t>
  </si>
  <si>
    <t>STAR HATCH TIMELESS AION</t>
  </si>
  <si>
    <t>SE54805/2022</t>
  </si>
  <si>
    <t>BUSAN'S ROGER MÅR</t>
  </si>
  <si>
    <t>SE54806/2022</t>
  </si>
  <si>
    <t>BUSAN'S RASMUS</t>
  </si>
  <si>
    <t>SE54807/2022</t>
  </si>
  <si>
    <t>BUSAN'S RIVER SONG</t>
  </si>
  <si>
    <t>SE54808/2022</t>
  </si>
  <si>
    <t>BUSAN'S RUZZIN</t>
  </si>
  <si>
    <t>SE54809/2022</t>
  </si>
  <si>
    <t>BUSAN'S ROSALIE</t>
  </si>
  <si>
    <t>SE54810/2022</t>
  </si>
  <si>
    <t>BUSAN'S RUTH</t>
  </si>
  <si>
    <t>SE54811/2022</t>
  </si>
  <si>
    <t>BUSAN'S RITZIE</t>
  </si>
  <si>
    <t>SE55054/2015</t>
  </si>
  <si>
    <t>MAJALIDENS FIRSTALICE</t>
  </si>
  <si>
    <t>SE55055/2015</t>
  </si>
  <si>
    <t>MAJALIDENS LADYALAYA</t>
  </si>
  <si>
    <t>SE55056/2015</t>
  </si>
  <si>
    <t>MAJALIDENS GOLDENAXA</t>
  </si>
  <si>
    <t>SE55057/2015</t>
  </si>
  <si>
    <t>MAJALIDENS GIRLACCA</t>
  </si>
  <si>
    <t>SE55058/2015</t>
  </si>
  <si>
    <t>MAJALIDENS FIGHTERASTA</t>
  </si>
  <si>
    <t>SE55059/2015</t>
  </si>
  <si>
    <t>MAJALIDENS DARKARRO</t>
  </si>
  <si>
    <t>SE55180/2021</t>
  </si>
  <si>
    <t>DAILY PASSION AMAZING BLAZE</t>
  </si>
  <si>
    <t>SE55181/2021</t>
  </si>
  <si>
    <t>DAILY PASSION JUST A DREAM</t>
  </si>
  <si>
    <t>SE55182/2021</t>
  </si>
  <si>
    <t>DAILY PASSION TOUCH OF MAGIC</t>
  </si>
  <si>
    <t>SE55183/2021</t>
  </si>
  <si>
    <t>DAILY PASSION CHASING STARS</t>
  </si>
  <si>
    <t>SE55184/2021</t>
  </si>
  <si>
    <t>DAILY PASSION SPLENDID SUNFLOWER</t>
  </si>
  <si>
    <t>SE55185/2021</t>
  </si>
  <si>
    <t>DAILY PASSION MY KIND OF MAGIC</t>
  </si>
  <si>
    <t>SE55281/2021</t>
  </si>
  <si>
    <t>CEDARLEAF MISTY BLUE</t>
  </si>
  <si>
    <t>SE55282/2021</t>
  </si>
  <si>
    <t>CEDARLEAF MISTY BLACK</t>
  </si>
  <si>
    <t>SE55283/2021</t>
  </si>
  <si>
    <t>CEDARLEAF MAGIC BLUE</t>
  </si>
  <si>
    <t>SE55438/2017</t>
  </si>
  <si>
    <t>CRONYS SOGNO IN BLU</t>
  </si>
  <si>
    <t>SE55439/2017</t>
  </si>
  <si>
    <t>CRONYS EXTRAORDINARIO BLU</t>
  </si>
  <si>
    <t>SE55440/2017</t>
  </si>
  <si>
    <t>CRONYS NERA PROMESA E'WIRINS</t>
  </si>
  <si>
    <t>SE55441/2017</t>
  </si>
  <si>
    <t>CRONYS FIORE NERA</t>
  </si>
  <si>
    <t>SE55442/2017</t>
  </si>
  <si>
    <t>CRONYS LUNA NERA</t>
  </si>
  <si>
    <t>SE55443/2017</t>
  </si>
  <si>
    <t>CRONYS BELLEZZA NERA</t>
  </si>
  <si>
    <t>SE55507/2019</t>
  </si>
  <si>
    <t>CALLAHORN'S GIBSON GOLDTOP</t>
  </si>
  <si>
    <t>SE55508/2019</t>
  </si>
  <si>
    <t>CALLAHORN'S GIBSON FIREBIRD</t>
  </si>
  <si>
    <t>SE55509/2019</t>
  </si>
  <si>
    <t>CALLAHORN'S QUEEN OF SOUL</t>
  </si>
  <si>
    <t>SE55510/2019</t>
  </si>
  <si>
    <t>CALLAHORN'S SOUL LIKE A STAR</t>
  </si>
  <si>
    <t>SE55511/2019</t>
  </si>
  <si>
    <t>ANGELEYE'S PERFECT GENTLEMAN</t>
  </si>
  <si>
    <t>SE55512/2019</t>
  </si>
  <si>
    <t>ANGELEYE'S PERFECT MYSTERY</t>
  </si>
  <si>
    <t>SE55513/2019</t>
  </si>
  <si>
    <t>ANGELEYE'S PERFECT MIDNIGHT</t>
  </si>
  <si>
    <t>SE55514/2019</t>
  </si>
  <si>
    <t>ANGELEYE'S PERFECT RHAPSODY</t>
  </si>
  <si>
    <t>SE55515/2019</t>
  </si>
  <si>
    <t>ANGELEYE'S PERFECT SUNSHINE</t>
  </si>
  <si>
    <t>SE55516/2019</t>
  </si>
  <si>
    <t>ANGELEYE'S PERFECT FEELING</t>
  </si>
  <si>
    <t>SE55588/2022</t>
  </si>
  <si>
    <t>AMAZING LADIES CROSBY</t>
  </si>
  <si>
    <t>SE55589/2022</t>
  </si>
  <si>
    <t>AMAZING LADIES COLTRANE</t>
  </si>
  <si>
    <t>SE55590/2022</t>
  </si>
  <si>
    <t>AMAZING LADIES CASH</t>
  </si>
  <si>
    <t>SE55591/2022</t>
  </si>
  <si>
    <t>AMAZING LADIES CHASE</t>
  </si>
  <si>
    <t>SE55592/2022</t>
  </si>
  <si>
    <t>AMAZING LADIES CASSIDY</t>
  </si>
  <si>
    <t>SE55627/2020</t>
  </si>
  <si>
    <t>SAPPHIRESKY SHOW YOURSELF</t>
  </si>
  <si>
    <t>SE55628/2020</t>
  </si>
  <si>
    <t>SAPPHIRESKY SEIZE THIS DAY</t>
  </si>
  <si>
    <t>SE55731/2017</t>
  </si>
  <si>
    <t>COUNTRY OF LOVE LUCKY LUKE</t>
  </si>
  <si>
    <t>SE55732/2017</t>
  </si>
  <si>
    <t>COUNTRY OF LOVE THEODOR</t>
  </si>
  <si>
    <t>SE55733/2017</t>
  </si>
  <si>
    <t>COUNTRY OF LOVE BLACK JACK</t>
  </si>
  <si>
    <t>SE55734/2017</t>
  </si>
  <si>
    <t>COUNTRY OF LOVE LASSIE</t>
  </si>
  <si>
    <t>SE55735/2017</t>
  </si>
  <si>
    <t>COUNTRY OF LOVE EVITA PERON</t>
  </si>
  <si>
    <t>SE55736/2017</t>
  </si>
  <si>
    <t>COUNTRY OF LOVE EDITH PIAFF</t>
  </si>
  <si>
    <t>SE55737/2017</t>
  </si>
  <si>
    <t>COUNTRY OF LOVE MADONNA</t>
  </si>
  <si>
    <t>SE55738/2017</t>
  </si>
  <si>
    <t>COUNTRY OF LOVE MALALA</t>
  </si>
  <si>
    <t>SE55739/2017</t>
  </si>
  <si>
    <t>STARSPANGLE'S ICE PRINCESS</t>
  </si>
  <si>
    <t>SE55740/2017</t>
  </si>
  <si>
    <t>STARSPANGLE'S SNOW STAR</t>
  </si>
  <si>
    <t>SE55741/2017</t>
  </si>
  <si>
    <t>STARSPANGLE'S SNOW MAN</t>
  </si>
  <si>
    <t>SE55742/2017</t>
  </si>
  <si>
    <t>STARSPANGLE'S BLACK DREAM</t>
  </si>
  <si>
    <t>SE55743/2017</t>
  </si>
  <si>
    <t>STARSPANGLE'S HIGH MOUNTAIN</t>
  </si>
  <si>
    <t>SE55744/2017</t>
  </si>
  <si>
    <t>STARSPANGLE'S BLACK DIAMOND</t>
  </si>
  <si>
    <t>SE55843/2021</t>
  </si>
  <si>
    <t>LEATHAN LINN LAYDEN LILEI</t>
  </si>
  <si>
    <t>SE55919/2019</t>
  </si>
  <si>
    <t>CHATTERING'S JACKSON THE BOSS</t>
  </si>
  <si>
    <t>SE55920/2019</t>
  </si>
  <si>
    <t>CHATTERING'S JAVELIN THE WILD</t>
  </si>
  <si>
    <t>SE55921/2019</t>
  </si>
  <si>
    <t>CHATTERING'S JAMESON THE GOOD ONE</t>
  </si>
  <si>
    <t>SE55922/2019</t>
  </si>
  <si>
    <t>CHATTERING'S JEWEL OF THE NORTH</t>
  </si>
  <si>
    <t>SE55923/2019</t>
  </si>
  <si>
    <t>CHATTERING'S JAZMINA THE BEAUTIFUL</t>
  </si>
  <si>
    <t>SE55924/2019</t>
  </si>
  <si>
    <t>CHATTERING'S JOYLINE THE PRETTY</t>
  </si>
  <si>
    <t>SE56021/2019</t>
  </si>
  <si>
    <t>DREAM ONCE EXTRA SPECIAL</t>
  </si>
  <si>
    <t>SE56022/2019</t>
  </si>
  <si>
    <t>DREAM ONCE EXTRA STYLISH</t>
  </si>
  <si>
    <t>SE56116/2020</t>
  </si>
  <si>
    <t>BLUSHING ROBZY</t>
  </si>
  <si>
    <t>SE56117/2020</t>
  </si>
  <si>
    <t>BLUSHING RAZZLA</t>
  </si>
  <si>
    <t>SE56118/2020</t>
  </si>
  <si>
    <t>BLUSHING RAZKA</t>
  </si>
  <si>
    <t>SE56119/2020</t>
  </si>
  <si>
    <t>BLUSHING RAZA</t>
  </si>
  <si>
    <t>SE56120/2020</t>
  </si>
  <si>
    <t>BLUSHING ROZZIE</t>
  </si>
  <si>
    <t>SE56121/2020</t>
  </si>
  <si>
    <t>BLUSHING ROZINA</t>
  </si>
  <si>
    <t>SE56160/2015</t>
  </si>
  <si>
    <t>JACK PINE'S THE INCREDIBLE</t>
  </si>
  <si>
    <t>SE56161/2015</t>
  </si>
  <si>
    <t>JACK PINE'S THE INNOCENT</t>
  </si>
  <si>
    <t>SE56162/2015</t>
  </si>
  <si>
    <t>JACK PINE'S THE INSPIRED</t>
  </si>
  <si>
    <t>SE56163/2015</t>
  </si>
  <si>
    <t>JACK PINE'S IMPACT</t>
  </si>
  <si>
    <t>SE56164/2015</t>
  </si>
  <si>
    <t>JACK PINE'S THE INDESTRUCTIBLE</t>
  </si>
  <si>
    <t>SE56165/2015</t>
  </si>
  <si>
    <t>JACK PINE'S THE IRRESISTIBLE</t>
  </si>
  <si>
    <t>SE56166/2015</t>
  </si>
  <si>
    <t>JACK PINE'S ILLUSION</t>
  </si>
  <si>
    <t>SE56292/2016</t>
  </si>
  <si>
    <t>MIRONIK'S QORP</t>
  </si>
  <si>
    <t>SE56293/2016</t>
  </si>
  <si>
    <t>MIRONIK'S QIVI</t>
  </si>
  <si>
    <t>SE56294/2016</t>
  </si>
  <si>
    <t>MIRONIK'S QONDOR</t>
  </si>
  <si>
    <t>SE56295/2016</t>
  </si>
  <si>
    <t>MIRONIK'S QAJA</t>
  </si>
  <si>
    <t>SE56296/2016</t>
  </si>
  <si>
    <t>MIRONIK'S QRICKA</t>
  </si>
  <si>
    <t>SE56298/2017</t>
  </si>
  <si>
    <t>FLAMBIRD'S BRAZILIAN BEAUTIFUL GIRL</t>
  </si>
  <si>
    <t>SE56299/2017</t>
  </si>
  <si>
    <t>FLAMBIRD'S BRAZILIAN SWEET GIRL</t>
  </si>
  <si>
    <t>SE56300/2017</t>
  </si>
  <si>
    <t>FLAMBIRD'S BRAZILIAN BLUE GIRL</t>
  </si>
  <si>
    <t>SE56301/2017</t>
  </si>
  <si>
    <t>FLAMBIRD'S BRAZILIAN BLUE QUEEN</t>
  </si>
  <si>
    <t>SE56302/2017</t>
  </si>
  <si>
    <t>FLAMBIRD'S BRAZILIAN SWEET DREAM</t>
  </si>
  <si>
    <t>SE56303/2017</t>
  </si>
  <si>
    <t>FLAMBIRD'S GORGEOUS BRAZILIAN GIRL</t>
  </si>
  <si>
    <t>SE56492/2015</t>
  </si>
  <si>
    <t>STAR HATCH OPTIMUM MAXIMUS</t>
  </si>
  <si>
    <t>SE56493/2015</t>
  </si>
  <si>
    <t>STAR HATCH MY OWN ISLE OF SKYE</t>
  </si>
  <si>
    <t>SE56494/2015</t>
  </si>
  <si>
    <t>STAR HATCH SHINING OSIRIS</t>
  </si>
  <si>
    <t>SE56495/2015</t>
  </si>
  <si>
    <t>STAR HATCH MY OWN MOUNTAIN CRYSTAL</t>
  </si>
  <si>
    <t>SE56496/2015</t>
  </si>
  <si>
    <t>STAR HATCH SOFTLY OLYMPHIA</t>
  </si>
  <si>
    <t>SE56496/2019</t>
  </si>
  <si>
    <t>LASTING IMPRESSION OF THE WINDY LAN</t>
  </si>
  <si>
    <t>SE56497/2015</t>
  </si>
  <si>
    <t>STAR HATCH MY OWN SPARKLING OPAL</t>
  </si>
  <si>
    <t>SE56592/2017</t>
  </si>
  <si>
    <t>AZLANA-LIONESS</t>
  </si>
  <si>
    <t>SE56593/2017</t>
  </si>
  <si>
    <t>ANASTAZIA-LOVE</t>
  </si>
  <si>
    <t>SE56594/2017</t>
  </si>
  <si>
    <t>ALEXIS-ROSE</t>
  </si>
  <si>
    <t>SE56671/2018</t>
  </si>
  <si>
    <t>SPEEDYCROWN'S ENTERING MY HEART</t>
  </si>
  <si>
    <t>SE56672/2018</t>
  </si>
  <si>
    <t>SPEEDYCROWN'S SECRET THAT SHE KEEPS</t>
  </si>
  <si>
    <t>SE56673/2018</t>
  </si>
  <si>
    <t>SPEEDYCROWN'S REAL SUGAR TREASURE</t>
  </si>
  <si>
    <t>SE56674/2018</t>
  </si>
  <si>
    <t>SPEEDYCROWN'S JEFFERSON</t>
  </si>
  <si>
    <t>SE56675/2018</t>
  </si>
  <si>
    <t>SPEEDYCROWN'S DANGEROUS</t>
  </si>
  <si>
    <t>SE56676/2018</t>
  </si>
  <si>
    <t>SPEEDYCROWN'S THE LOOK AT TREASURE</t>
  </si>
  <si>
    <t>SE56677/2018</t>
  </si>
  <si>
    <t>SPEEDYCROWN'S THE BIG L</t>
  </si>
  <si>
    <t>SE56678/2018</t>
  </si>
  <si>
    <t>SPEEDYCROWN'S SOUL DEEP TREASURE</t>
  </si>
  <si>
    <t>SE56699/2020</t>
  </si>
  <si>
    <t>STEADWYN LOVE KISS</t>
  </si>
  <si>
    <t>SE56700/2020</t>
  </si>
  <si>
    <t>STEADWYN LOVING SOUL</t>
  </si>
  <si>
    <t>SE56701/2019</t>
  </si>
  <si>
    <t>PUCKOLINAS RADAGAST</t>
  </si>
  <si>
    <t>SE56701/2020</t>
  </si>
  <si>
    <t>STEADWYN LOVING SOULFUL GUY</t>
  </si>
  <si>
    <t>SE56702/2019</t>
  </si>
  <si>
    <t>PUCKOLINAS FANGORN</t>
  </si>
  <si>
    <t>SE56703/2019</t>
  </si>
  <si>
    <t>PUCKOLINAS BEECHBONE</t>
  </si>
  <si>
    <t>SE56704/2019</t>
  </si>
  <si>
    <t>PUCKOLINAS LINDENROOT</t>
  </si>
  <si>
    <t>SE56705/2019</t>
  </si>
  <si>
    <t>PUCKOLINAS YAVANNA</t>
  </si>
  <si>
    <t>SE56738/2021</t>
  </si>
  <si>
    <t>INOX VOM SEEHAIN</t>
  </si>
  <si>
    <t>SE56746/2022</t>
  </si>
  <si>
    <t>GLAMSHINE'S ROYAL RUBY</t>
  </si>
  <si>
    <t>SE56747/2022</t>
  </si>
  <si>
    <t>GLAMSHINE'S DRAGON TAIL</t>
  </si>
  <si>
    <t>SE56748/2022</t>
  </si>
  <si>
    <t>GLAMSHINE'S SEASON'S KING</t>
  </si>
  <si>
    <t>SE56749/2022</t>
  </si>
  <si>
    <t>GLAMSHINE'S GOLDEN INGOT</t>
  </si>
  <si>
    <t>SE56750/2022</t>
  </si>
  <si>
    <t>GLAMSHINE'S MAGIC MARBLES</t>
  </si>
  <si>
    <t>SE56751/2022</t>
  </si>
  <si>
    <t>GLAMSHINE'S HINT OF DAWN</t>
  </si>
  <si>
    <t>SE56752/2022</t>
  </si>
  <si>
    <t>GLAMSHINE'S CHEYENNE SKY</t>
  </si>
  <si>
    <t>SE56753/2022</t>
  </si>
  <si>
    <t>GLAMSHINE'S STARLIGHTS CREAM</t>
  </si>
  <si>
    <t>SE56754/2022</t>
  </si>
  <si>
    <t>GLAMSHINE'S FROSTED CARAMEL</t>
  </si>
  <si>
    <t>SE56779/2015</t>
  </si>
  <si>
    <t>GOLD ZITA'S SAMOS</t>
  </si>
  <si>
    <t>SE56780/2015</t>
  </si>
  <si>
    <t>GOLD ZITA'S KAUDA</t>
  </si>
  <si>
    <t>SE56781/2015</t>
  </si>
  <si>
    <t>GOLD ZITA'S MALTA</t>
  </si>
  <si>
    <t>SE57015/2018</t>
  </si>
  <si>
    <t>DANTOS ZIMBA</t>
  </si>
  <si>
    <t>SE57016/2018</t>
  </si>
  <si>
    <t>DANTOS ZORBA</t>
  </si>
  <si>
    <t>SE57017/2018</t>
  </si>
  <si>
    <t>DANTOS ZENITH</t>
  </si>
  <si>
    <t>SE57018/2018</t>
  </si>
  <si>
    <t>DANTOS ZENON</t>
  </si>
  <si>
    <t>SE57019/2018</t>
  </si>
  <si>
    <t>DANTOS ZAZZA</t>
  </si>
  <si>
    <t>SE57078/2021</t>
  </si>
  <si>
    <t>LAWLESS SILK SILVER STREAM</t>
  </si>
  <si>
    <t>SE57079/2021</t>
  </si>
  <si>
    <t>LAWLESS BLUE JEANS</t>
  </si>
  <si>
    <t>SE57192/2022</t>
  </si>
  <si>
    <t>SUNWIND'S VICTORIOUS</t>
  </si>
  <si>
    <t>SE57193/2022</t>
  </si>
  <si>
    <t>SUNWIND'S VENUS QUEEN</t>
  </si>
  <si>
    <t>SE57194/2022</t>
  </si>
  <si>
    <t>SUNWIND'S VAMPISH</t>
  </si>
  <si>
    <t>SE57195/2022</t>
  </si>
  <si>
    <t>SUNWIND'S VELVET KISS</t>
  </si>
  <si>
    <t>SE57196/2022</t>
  </si>
  <si>
    <t>SUNWIND'S VANITY DREAM</t>
  </si>
  <si>
    <t>SE57365/2015</t>
  </si>
  <si>
    <t>CALLAHORN'S ROCKY ROAD</t>
  </si>
  <si>
    <t>SE57366/2015</t>
  </si>
  <si>
    <t>CALLAHORN'S SWEET APPLE CRUMBLE</t>
  </si>
  <si>
    <t>SE57367/2015</t>
  </si>
  <si>
    <t>CALLAHORN'S DULCHE DE LECHE</t>
  </si>
  <si>
    <t>SE57368/2015</t>
  </si>
  <si>
    <t>CALLAHORN'S CRÉME CARAMEL</t>
  </si>
  <si>
    <t>SE57369/2015</t>
  </si>
  <si>
    <t>CALLAHORN'S PEAR TARTE TATIN</t>
  </si>
  <si>
    <t>SE57370/2015</t>
  </si>
  <si>
    <t>CALLAHORN'S PETIT CHOUX</t>
  </si>
  <si>
    <t>SE57371/2015</t>
  </si>
  <si>
    <t>CALLAHORN'S LEMON CAKE</t>
  </si>
  <si>
    <t>SE57621/2022</t>
  </si>
  <si>
    <t>HEIDELIND'S JUST IN CASE</t>
  </si>
  <si>
    <t>SE57646/2018</t>
  </si>
  <si>
    <t>C AND J'S PIECE OF THE BROCK</t>
  </si>
  <si>
    <t>SE57647/2018</t>
  </si>
  <si>
    <t>RIVERSIDE LAWLESS MYSTIC RIVER</t>
  </si>
  <si>
    <t>SE57648/2018</t>
  </si>
  <si>
    <t>RIVERSIDE LAWLESS LAVENDER PEARL</t>
  </si>
  <si>
    <t>SE57649/2018</t>
  </si>
  <si>
    <t>RIVERSIDE LAWLESS MISSISSIPPI QUEEN</t>
  </si>
  <si>
    <t>SE57830/2015</t>
  </si>
  <si>
    <t>AMYFIELD QUALITY DREAM GIRL</t>
  </si>
  <si>
    <t>SE57831/2015</t>
  </si>
  <si>
    <t>AMYFIELD QUALITY SHOW GIRL</t>
  </si>
  <si>
    <t>SE57832/2015</t>
  </si>
  <si>
    <t>AMYFIELD QUITE AMAZING DREAM</t>
  </si>
  <si>
    <t>SE57833/2015</t>
  </si>
  <si>
    <t>AMYFIELD QUICK HUGO BOSS</t>
  </si>
  <si>
    <t>SE57834/2015</t>
  </si>
  <si>
    <t>AMYFIELD QUITE A FIRELIGHT</t>
  </si>
  <si>
    <t>SE57835/2015</t>
  </si>
  <si>
    <t>AMYFIELD QUITE IMPRESSIVE</t>
  </si>
  <si>
    <t>SE57836/2015</t>
  </si>
  <si>
    <t>AMYFIELD QING OF FANTAZY</t>
  </si>
  <si>
    <t>SE57927/2019</t>
  </si>
  <si>
    <t>DAMAIANUS SISSEL SPOT</t>
  </si>
  <si>
    <t>SE57928/2019</t>
  </si>
  <si>
    <t>DAMAIANUS SIGGE STARK</t>
  </si>
  <si>
    <t>SE57929/2019</t>
  </si>
  <si>
    <t>DAMAIANUS SIZZY SPUNKY</t>
  </si>
  <si>
    <t>SE57930/2019</t>
  </si>
  <si>
    <t>DAMAIANUS SIGNE SNYGG</t>
  </si>
  <si>
    <t>SE57931/2019</t>
  </si>
  <si>
    <t>DAMAIANUS SIA STARLET</t>
  </si>
  <si>
    <t>SE57932/2019</t>
  </si>
  <si>
    <t>DAMAIANUS SINDY SPARKLY</t>
  </si>
  <si>
    <t>SE58003/2020</t>
  </si>
  <si>
    <t>MONSOLANA SAMAYN</t>
  </si>
  <si>
    <t>SE58004/2020</t>
  </si>
  <si>
    <t>STARSPANGLE'S CHESS</t>
  </si>
  <si>
    <t>SE58005/2020</t>
  </si>
  <si>
    <t>STARSPANGLE'S STRIKE</t>
  </si>
  <si>
    <t>SE58006/2020</t>
  </si>
  <si>
    <t>STARSPANGLE'S DOMINO</t>
  </si>
  <si>
    <t>SE58022/2021</t>
  </si>
  <si>
    <t>CALLAHORN'S ZOLENA</t>
  </si>
  <si>
    <t>SE58059/2021</t>
  </si>
  <si>
    <t>DENFRIS RECOGNITION</t>
  </si>
  <si>
    <t>SE58066/2019</t>
  </si>
  <si>
    <t>ACTIVE STAR'S DORADO</t>
  </si>
  <si>
    <t>SE58067/2019</t>
  </si>
  <si>
    <t>ACTIVE STAR'S DELTA</t>
  </si>
  <si>
    <t>SE58071/2019</t>
  </si>
  <si>
    <t>ACTIVE STAR'S DELPHINUS</t>
  </si>
  <si>
    <t>SE58072/2019</t>
  </si>
  <si>
    <t>ACTIVE STAR'S DENEBOLA</t>
  </si>
  <si>
    <t>SE58073/2019</t>
  </si>
  <si>
    <t>ACTIVE STAR'S DOUBLE DOUBLE</t>
  </si>
  <si>
    <t>SE58074/2019</t>
  </si>
  <si>
    <t>ACTIVE STAR'S DRACO</t>
  </si>
  <si>
    <t>SE58256/2016</t>
  </si>
  <si>
    <t>HARTWELL'S YELLOW DAWN</t>
  </si>
  <si>
    <t>SE58257/2016</t>
  </si>
  <si>
    <t>HARTWELL'S FINAL FANTASY</t>
  </si>
  <si>
    <t>SE58258/2016</t>
  </si>
  <si>
    <t>HARTWELL'S FINAL CUT</t>
  </si>
  <si>
    <t>SE58259/2016</t>
  </si>
  <si>
    <t>HARTWELL'S FORTUNE TELLER</t>
  </si>
  <si>
    <t>SE58260/2016</t>
  </si>
  <si>
    <t>HARTWELL'S TRULY MADLY DEEPLY</t>
  </si>
  <si>
    <t>SE58261/2016</t>
  </si>
  <si>
    <t>HARTWELL'S CROWD PLEASER</t>
  </si>
  <si>
    <t>SE58262/2016</t>
  </si>
  <si>
    <t>HARTWELL'S SPEED OF SOUND</t>
  </si>
  <si>
    <t>SE58263/2016</t>
  </si>
  <si>
    <t>HARTWELL'S RED RUSH</t>
  </si>
  <si>
    <t>SE58341/2022</t>
  </si>
  <si>
    <t>WISEWYN STRANGER IN PARADISE</t>
  </si>
  <si>
    <t>SE58357/2021</t>
  </si>
  <si>
    <t>RÖRÖDALENS ELAINES WILL</t>
  </si>
  <si>
    <t>SE58365/2018</t>
  </si>
  <si>
    <t>GATEFIELDS STORM ON BROADWAY</t>
  </si>
  <si>
    <t>SE58366/2018</t>
  </si>
  <si>
    <t>GATEFIELDS STORMALONG MEMORY LANE</t>
  </si>
  <si>
    <t>SE58367/2018</t>
  </si>
  <si>
    <t>GATEFIELDS STORMALONG ALBERT HALL</t>
  </si>
  <si>
    <t>SE58368/2018</t>
  </si>
  <si>
    <t>GATEFIELDS STORMAPPLAUSE FOR OSCAR</t>
  </si>
  <si>
    <t>SE58390/2020</t>
  </si>
  <si>
    <t>MIOLEGEND'S AT LAST</t>
  </si>
  <si>
    <t>SE58391/2020</t>
  </si>
  <si>
    <t>MIOLEGEND'S BETTER LATE THEN NEVER</t>
  </si>
  <si>
    <t>SE58468/2015</t>
  </si>
  <si>
    <t>CALLAHORN'S BEST MAN</t>
  </si>
  <si>
    <t>SE58469/2015</t>
  </si>
  <si>
    <t>CALLAHORN'S TOASTMASTER</t>
  </si>
  <si>
    <t>SE58470/2015</t>
  </si>
  <si>
    <t>CALLAHORN'S WEDDING GIFT</t>
  </si>
  <si>
    <t>SE58471/2015</t>
  </si>
  <si>
    <t>CALLAHORN'S WEDDING ANGEL</t>
  </si>
  <si>
    <t>SE58694/2022</t>
  </si>
  <si>
    <t>SAMMEN'S BEST OF HEAVEN</t>
  </si>
  <si>
    <t>SE58695/2022</t>
  </si>
  <si>
    <t>SAMMEN'S KISS FROM BLOMMA</t>
  </si>
  <si>
    <t>SE58723/2022</t>
  </si>
  <si>
    <t>STAR HATCH CARACARAMIA</t>
  </si>
  <si>
    <t>SE58724/2022</t>
  </si>
  <si>
    <t>STAR HATCH CAN`T STOP LOVING YOU</t>
  </si>
  <si>
    <t>SE58725/2022</t>
  </si>
  <si>
    <t>STAR HATCH COUNT ON ME</t>
  </si>
  <si>
    <t>SE58726/2022</t>
  </si>
  <si>
    <t>STAR HATCH COUNTRY ROADS</t>
  </si>
  <si>
    <t>SE58727/2022</t>
  </si>
  <si>
    <t>STAR HATCH COULD YOU BE LOVED</t>
  </si>
  <si>
    <t>SE58728/2022</t>
  </si>
  <si>
    <t>STAR HATCH CRAZY IN LOVE</t>
  </si>
  <si>
    <t>SE58729/2022</t>
  </si>
  <si>
    <t>STAR HATCH CIRCLE OF LIFE</t>
  </si>
  <si>
    <t>SE58730/2022</t>
  </si>
  <si>
    <t>STAR HATCH CALL ME MAYBE</t>
  </si>
  <si>
    <t>SE58854/2021</t>
  </si>
  <si>
    <t>CRONYS MIRACLE PAINTED WITH STARS</t>
  </si>
  <si>
    <t>SE58855/2021</t>
  </si>
  <si>
    <t>CRONYS MIRACLE PAINTED WITH DIAMOND</t>
  </si>
  <si>
    <t>SE58959/2016</t>
  </si>
  <si>
    <t>BEYOND'S VOICE OF THE FUTURE</t>
  </si>
  <si>
    <t>SE58960/2016</t>
  </si>
  <si>
    <t>BEYOND'S VOICE OF MY HEART</t>
  </si>
  <si>
    <t>SE58961/2016</t>
  </si>
  <si>
    <t>BEYOND'S VOICE OF AN ANGEL</t>
  </si>
  <si>
    <t>SE58962/2016</t>
  </si>
  <si>
    <t>BEYOND'S VOICE FROM ABOVE</t>
  </si>
  <si>
    <t>SE59202/2021</t>
  </si>
  <si>
    <t>IZZY'S FLOCK ELSA</t>
  </si>
  <si>
    <t>SE59203/2021</t>
  </si>
  <si>
    <t>IZZY'S FLOCK CLOE</t>
  </si>
  <si>
    <t>SE59204/2021</t>
  </si>
  <si>
    <t>IZZY'S FLOCK IRIS</t>
  </si>
  <si>
    <t>SE59205/2021</t>
  </si>
  <si>
    <t>IZZY'S FLOCK SNOWINPARADISE</t>
  </si>
  <si>
    <t>SE59242/2017</t>
  </si>
  <si>
    <t>BLACKSHADOW</t>
  </si>
  <si>
    <t>SE59243/2017</t>
  </si>
  <si>
    <t>BLACKMAGIC</t>
  </si>
  <si>
    <t>SE59244/2017</t>
  </si>
  <si>
    <t>BLACKSTAR</t>
  </si>
  <si>
    <t>SE59630/2022</t>
  </si>
  <si>
    <t>GLAMSHINE'S BLACK HURRICANE</t>
  </si>
  <si>
    <t>SE59631/2022</t>
  </si>
  <si>
    <t>GLAMSHINE'S DRESSED IN BLACK</t>
  </si>
  <si>
    <t>SE59632/2022</t>
  </si>
  <si>
    <t>GLAMSHINE'S OCEAN BLUE</t>
  </si>
  <si>
    <t>SE59683/2019</t>
  </si>
  <si>
    <t>FANCYMORE WILD AT HEART</t>
  </si>
  <si>
    <t>SE59684/2019</t>
  </si>
  <si>
    <t>FANCYMORE HEART FULL OF SOUL</t>
  </si>
  <si>
    <t>SE59685/2019</t>
  </si>
  <si>
    <t>FANCYMORE HEART OF GOLD</t>
  </si>
  <si>
    <t>SE59686/2019</t>
  </si>
  <si>
    <t>FANCYMORE GOLDEN XPLORER HIGHLIGHT</t>
  </si>
  <si>
    <t>SE59687/2019</t>
  </si>
  <si>
    <t>FANCYMORE NIGHT XPLORER DREAM</t>
  </si>
  <si>
    <t>SE59744/2017</t>
  </si>
  <si>
    <t>CALLAHORN'S FIRE KING</t>
  </si>
  <si>
    <t>SE59847/2016</t>
  </si>
  <si>
    <t>ATLASGARYSTYLE</t>
  </si>
  <si>
    <t>SE59848/2016</t>
  </si>
  <si>
    <t>EROSODDIEHEART</t>
  </si>
  <si>
    <t>SE59849/2016</t>
  </si>
  <si>
    <t>PANSKIPPERSAGE</t>
  </si>
  <si>
    <t>SE59850/2016</t>
  </si>
  <si>
    <t>TRITONWIMPOWER</t>
  </si>
  <si>
    <t>SE59851/2016</t>
  </si>
  <si>
    <t>HERACATJALOVE</t>
  </si>
  <si>
    <t>SE59852/2016</t>
  </si>
  <si>
    <t>DIANAISCAKEEN</t>
  </si>
  <si>
    <t>SE60257/2017</t>
  </si>
  <si>
    <t>SUNWIND'S SNOW QROWN</t>
  </si>
  <si>
    <t>SE60258/2017</t>
  </si>
  <si>
    <t>SUNWIND'S SNOW QUEST</t>
  </si>
  <si>
    <t>SE60259/2017</t>
  </si>
  <si>
    <t>SUNWIND'S QUITE A GIGOLO</t>
  </si>
  <si>
    <t>SE60260/2017</t>
  </si>
  <si>
    <t>SUNWIND'S QASANOVA</t>
  </si>
  <si>
    <t>SE60261/2017</t>
  </si>
  <si>
    <t>SUNWIND'S SNOW QUEEN</t>
  </si>
  <si>
    <t>SE60262/2017</t>
  </si>
  <si>
    <t>SUNWIND'S SNOW QANDY</t>
  </si>
  <si>
    <t>SE60263/2017</t>
  </si>
  <si>
    <t>SUNWIND'S QARISMA</t>
  </si>
  <si>
    <t>SE60284/2021</t>
  </si>
  <si>
    <t>SPEEDYCROWN'S MISTER  SAXOBEAT</t>
  </si>
  <si>
    <t>SE60285/2021</t>
  </si>
  <si>
    <t>SPEEDYCROWN'S SKYMAN'S JIG</t>
  </si>
  <si>
    <t>SE60286/2021</t>
  </si>
  <si>
    <t>SPEEDYCROWN'S THIS IS WHY I'M HOT</t>
  </si>
  <si>
    <t>SE60287/2021</t>
  </si>
  <si>
    <t>SPEEDYCROWN'S OOH MY SEE THIS GIRL</t>
  </si>
  <si>
    <t>SE60288/2021</t>
  </si>
  <si>
    <t>SPEEDYCROWN'S EAST TO ADORE YOU</t>
  </si>
  <si>
    <t>SE60587/2021</t>
  </si>
  <si>
    <t>SAMMEN'S MY OWN CRYSTAL MOON</t>
  </si>
  <si>
    <t>SE60668/2022</t>
  </si>
  <si>
    <t>AETHERLANDS THE SONGSTRESS</t>
  </si>
  <si>
    <t>SE60713/2020</t>
  </si>
  <si>
    <t>SKABONA ROYAL SILVER</t>
  </si>
  <si>
    <t>SE60714/2020</t>
  </si>
  <si>
    <t>SKABONA CASINO ROYALE</t>
  </si>
  <si>
    <t>SE60715/2020</t>
  </si>
  <si>
    <t>SKABONA ROYAL LOOK</t>
  </si>
  <si>
    <t>SE60716/2020</t>
  </si>
  <si>
    <t>SKABONA KING OF MY HEART</t>
  </si>
  <si>
    <t>SE60717/2020</t>
  </si>
  <si>
    <t>SKABONA CROWN PRINCE</t>
  </si>
  <si>
    <t>SE60718/2020</t>
  </si>
  <si>
    <t>SKABONA MIDNIGHT QUEEN</t>
  </si>
  <si>
    <t>SE61532/2022</t>
  </si>
  <si>
    <t>BLUSHING SUPERMAN</t>
  </si>
  <si>
    <t>SE61533/2022</t>
  </si>
  <si>
    <t>BLUSHING SUNNY BOY</t>
  </si>
  <si>
    <t>SE61534/2022</t>
  </si>
  <si>
    <t>BLUSHING SUMMER FLIRT</t>
  </si>
  <si>
    <t>SE61535/2022</t>
  </si>
  <si>
    <t>BLUSHING SUNBEAM</t>
  </si>
  <si>
    <t>SE61536/2022</t>
  </si>
  <si>
    <t>BLUSHING SUNLIGHT</t>
  </si>
  <si>
    <t>SE61537/2022</t>
  </si>
  <si>
    <t>BLUSHING SUNRISE</t>
  </si>
  <si>
    <t>SE61568/2020</t>
  </si>
  <si>
    <t>WALL STREET'S RIVER QUEST</t>
  </si>
  <si>
    <t>SE61626/2022</t>
  </si>
  <si>
    <t>KLUMMEKLOTTS SMOKEY BLACK CARDAMUM</t>
  </si>
  <si>
    <t>SE61627/2022</t>
  </si>
  <si>
    <t>KLUMMEKLOTTS SOUR BLACK GARLIC</t>
  </si>
  <si>
    <t>SE61628/2022</t>
  </si>
  <si>
    <t>KLUMMEKLOTTS RED CURRY</t>
  </si>
  <si>
    <t>SE61629/2022</t>
  </si>
  <si>
    <t>KLUMMEKLOTTS BITTERSWEET CARAWAY</t>
  </si>
  <si>
    <t>SE61630/2022</t>
  </si>
  <si>
    <t>KLUMMEKLOTTS HOT BLACK PEPPER</t>
  </si>
  <si>
    <t>SE61631/2022</t>
  </si>
  <si>
    <t>KLUMMEKLOTTS PRECIOUS SAFFRON</t>
  </si>
  <si>
    <t>SE61632/2022</t>
  </si>
  <si>
    <t>KLUMMEKLOTTS SPICEY CAYENNE</t>
  </si>
  <si>
    <t>SE62210/2021</t>
  </si>
  <si>
    <t>CALLAHORN'S JOHN LENNON</t>
  </si>
  <si>
    <t>SE62211/2021</t>
  </si>
  <si>
    <t>CALLAHORN'S PAUL MCCARTNEY</t>
  </si>
  <si>
    <t>SE62212/2021</t>
  </si>
  <si>
    <t>CALLAHORN'S GEORGE HARRISON</t>
  </si>
  <si>
    <t>SE62213/2021</t>
  </si>
  <si>
    <t>CALLAHORN'S RINGO STARR</t>
  </si>
  <si>
    <t>SE62214/2021</t>
  </si>
  <si>
    <t>CALLAHORN'S PENNY LANE</t>
  </si>
  <si>
    <t>SE62215/2021</t>
  </si>
  <si>
    <t>CALLAHORN'S LUCY IN THE SKY</t>
  </si>
  <si>
    <t>SE62614/2021</t>
  </si>
  <si>
    <t>WINDY LANDS QUARANTINE BLISS</t>
  </si>
  <si>
    <t>SE62857/2020</t>
  </si>
  <si>
    <t>WIRINS BRIGHT LAVENDER</t>
  </si>
  <si>
    <t>SE62858/2020</t>
  </si>
  <si>
    <t>WIRINS VICTORIOUS SAGE</t>
  </si>
  <si>
    <t>SE62859/2020</t>
  </si>
  <si>
    <t>WIRINS FABULOUS VIOLET</t>
  </si>
  <si>
    <t>SE62860/2020</t>
  </si>
  <si>
    <t>WIRINS COOL BASIL</t>
  </si>
  <si>
    <t>SE63124/2021</t>
  </si>
  <si>
    <t>WIRINS PRIMA DONNA</t>
  </si>
  <si>
    <t>SE63125/2021</t>
  </si>
  <si>
    <t>WIRINS DOPPIA FACCIA</t>
  </si>
  <si>
    <t>SE63126/2021</t>
  </si>
  <si>
    <t>WIRINS ARPEGGIATA IN SERRATA</t>
  </si>
  <si>
    <t>SE63127/2021</t>
  </si>
  <si>
    <t>WIRINS BACIO ALL'ALBA</t>
  </si>
  <si>
    <t>SE63128/2021</t>
  </si>
  <si>
    <t>WIRINS NOTTE A CINECITTÁ</t>
  </si>
  <si>
    <t>SE63431/2020</t>
  </si>
  <si>
    <t>LISAR'S SPIRIT</t>
  </si>
  <si>
    <t>SE63432/2020</t>
  </si>
  <si>
    <t>LISAR'S HALO</t>
  </si>
  <si>
    <t>SE63597/2021</t>
  </si>
  <si>
    <t>MIRONIK'S HECTOR</t>
  </si>
  <si>
    <t>SE64612/2021</t>
  </si>
  <si>
    <t>WINDY LANDS QUEST OF GRANDEUR</t>
  </si>
  <si>
    <t>SE64843/2021</t>
  </si>
  <si>
    <t>SPRINGMIST'S COTTON EYE JOE</t>
  </si>
  <si>
    <t>SE64844/2021</t>
  </si>
  <si>
    <t>SPRINGMIST'S EYE OF THE TIGER</t>
  </si>
  <si>
    <t>SE64845/2021</t>
  </si>
  <si>
    <t>SPRINGMIST'S BROWN EYED GIRL</t>
  </si>
  <si>
    <t>SE64846/2021</t>
  </si>
  <si>
    <t>SPRINGMIST'S EYE FOR AN EYE</t>
  </si>
  <si>
    <t>SE71497/2021</t>
  </si>
  <si>
    <t>DUSTLESS WILD RIVER</t>
  </si>
  <si>
    <t>SE71498/2021</t>
  </si>
  <si>
    <t>DUSTLESS RED RIVER</t>
  </si>
  <si>
    <t>SE71499/2021</t>
  </si>
  <si>
    <t>DUSTLESS GORDON RIVER</t>
  </si>
  <si>
    <t>SE71500/2021</t>
  </si>
  <si>
    <t>DUSTLESS JAMES RIVER</t>
  </si>
  <si>
    <t>SE71501/2021</t>
  </si>
  <si>
    <t>DUSTLESS SWEETWATER RIVER</t>
  </si>
  <si>
    <t>SE71502/2021</t>
  </si>
  <si>
    <t>DUSTLESS DARK RIVER</t>
  </si>
  <si>
    <t>SE71503/2021</t>
  </si>
  <si>
    <t>DUSTLESS DARLING RIVER</t>
  </si>
  <si>
    <t>SE71504/2021</t>
  </si>
  <si>
    <t>DUSTLESS YARRA RIVER</t>
  </si>
  <si>
    <t>SE71733/2021</t>
  </si>
  <si>
    <t>DESTINY DE'LORS BRIGHT ILLUSION</t>
  </si>
  <si>
    <t>SE71734/2021</t>
  </si>
  <si>
    <t>DESTINY DE'LORS BLOWING INTHE WIND</t>
  </si>
  <si>
    <t>SE71735/2021</t>
  </si>
  <si>
    <t>DESTINY DE'LORS BONFIRE GOLDSTAR</t>
  </si>
  <si>
    <t>SE71736/2021</t>
  </si>
  <si>
    <t>DESTINY DE'LORS BLOSSOM PEARL</t>
  </si>
  <si>
    <t>SE71737/2021</t>
  </si>
  <si>
    <t>DESTINY DE'LORS BLACK ROCK QUEEN</t>
  </si>
  <si>
    <t>SE71738/2021</t>
  </si>
  <si>
    <t>DESTINY DE'LORS BORN STRONG</t>
  </si>
  <si>
    <t>SE71739/2021</t>
  </si>
  <si>
    <t>DESTINY DE'LORS BRING ME HOPE</t>
  </si>
  <si>
    <t>SHSB/LOS746321</t>
  </si>
  <si>
    <t>ESCADA VOM SEEHAIN</t>
  </si>
  <si>
    <t>SHSB/LOS790267</t>
  </si>
  <si>
    <t>JAWA VOM SEEHAIN</t>
  </si>
  <si>
    <t>SHSB/LOS800794</t>
  </si>
  <si>
    <t>LEXIE VOM SEEHAIN</t>
  </si>
  <si>
    <t>SLRSKO-002670</t>
  </si>
  <si>
    <t>UNITED COLOURS OF THE HOLY MOUNTAIN</t>
  </si>
  <si>
    <t>SLRSKO-003077</t>
  </si>
  <si>
    <t>AETHERLANDS THE MAIN ATTRACTION</t>
  </si>
  <si>
    <t>SLRSKO-003080</t>
  </si>
  <si>
    <t>AETHERLANDS THE FASHIONISTA</t>
  </si>
  <si>
    <t>VDH-DCC13051</t>
  </si>
  <si>
    <t>WALL STREET'S RIVER PANDORA</t>
  </si>
  <si>
    <t>VDH-DCC13341</t>
  </si>
  <si>
    <t>WALL STREET'S T-REX</t>
  </si>
  <si>
    <t>VDH-DCC14246</t>
  </si>
  <si>
    <t>ADAM VOM TRAUMLAND</t>
  </si>
  <si>
    <t>VDHDCC13186</t>
  </si>
  <si>
    <t>CLAVONEN'S EAN</t>
  </si>
  <si>
    <t>FI30077/22</t>
  </si>
  <si>
    <t>SINKKIPERÄN FLORENCE</t>
  </si>
  <si>
    <t>FI39088/23</t>
  </si>
  <si>
    <t>WINDY FOREST'S DREAM OF DREAMS</t>
  </si>
  <si>
    <t>METCOLL1475/22</t>
  </si>
  <si>
    <t>STONEHAVEN PRIDE LITTLE ROCK OF CHI</t>
  </si>
  <si>
    <t>SE32932/2024</t>
  </si>
  <si>
    <t>LYNCROFT BEAT THE DRUM</t>
  </si>
  <si>
    <t>SE32933/2024</t>
  </si>
  <si>
    <t>LYNCROFT B FOR BRANDO</t>
  </si>
  <si>
    <t>SE32934/2024</t>
  </si>
  <si>
    <t>LYNCROFT BANGS N'BRAIDS</t>
  </si>
  <si>
    <t>SE34711/2025</t>
  </si>
  <si>
    <t>AMARENA VOM BENGELBRÜCKLE</t>
  </si>
  <si>
    <t>SE45982/2025</t>
  </si>
  <si>
    <t>WISEWYN CRAZY FOR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</si>
</sst>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3" xfId="0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2" borderId="8" xfId="0" applyNumberForma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7" fillId="3" borderId="0" xfId="0" applyFont="1" applyFill="1" applyAlignment="1">
      <alignment horizontal="left" vertical="top"/>
    </xf>
    <xf numFmtId="0" fontId="2" fillId="0" borderId="0" xfId="0" applyFont="1"/>
    <xf numFmtId="0" fontId="0" fillId="3" borderId="0" xfId="0" applyFill="1" applyAlignment="1">
      <alignment vertical="center"/>
    </xf>
    <xf numFmtId="2" fontId="7" fillId="3" borderId="0" xfId="0" applyNumberFormat="1" applyFont="1" applyFill="1" applyAlignment="1">
      <alignment horizontal="left" vertical="top"/>
    </xf>
    <xf numFmtId="2" fontId="0" fillId="3" borderId="0" xfId="0" applyNumberForma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49" fontId="0" fillId="2" borderId="0" xfId="0" applyNumberFormat="1" applyFill="1"/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D1856E69-61FE-46F2-808F-35D0BD2DCBE5}"/>
  </cellStyles>
  <dxfs count="20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7">
    <queryTableFields count="19">
      <queryTableField id="1" name="Column1" tableColumnId="1"/>
      <queryTableField id="17" dataBound="0" tableColumnId="6"/>
      <queryTableField id="18" dataBound="0" tableColumnId="11"/>
      <queryTableField id="25" dataBound="0" tableColumnId="18"/>
      <queryTableField id="26" dataBound="0" tableColumnId="19"/>
      <queryTableField id="2" name="Column2" tableColumnId="2"/>
      <queryTableField id="22" dataBound="0" tableColumnId="14"/>
      <queryTableField id="21" dataBound="0" tableColumnId="15"/>
      <queryTableField id="3" name="Column3" tableColumnId="3"/>
      <queryTableField id="4" name="Column4" tableColumnId="4"/>
      <queryTableField id="5" name="Column5" tableColumnId="5"/>
      <queryTableField id="19" dataBound="0" tableColumnId="12"/>
      <queryTableField id="7" name="Column7" tableColumnId="7"/>
      <queryTableField id="8" name="Column8" tableColumnId="8"/>
      <queryTableField id="24" dataBound="0" tableColumnId="16"/>
      <queryTableField id="23" dataBound="0" tableColumnId="17"/>
      <queryTableField id="9" name="Column9" tableColumnId="9"/>
      <queryTableField id="20" dataBound="0" tableColumnId="13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S2654" tableType="queryTable" totalsRowShown="0" headerRowDxfId="19">
  <autoFilter ref="A1:S2654" xr:uid="{6DC55B01-F2E0-4848-BA09-03E2E9C45295}"/>
  <sortState xmlns:xlrd2="http://schemas.microsoft.com/office/spreadsheetml/2017/richdata2" ref="A2:S2654">
    <sortCondition ref="D1:D2654"/>
  </sortState>
  <tableColumns count="19">
    <tableColumn id="1" xr3:uid="{B88EAA21-FCBB-4BF2-9973-C9D78E60D45E}" uniqueName="1" name="Regnr" queryTableFieldId="1" dataDxfId="18"/>
    <tableColumn id="6" xr3:uid="{7D12E714-FE63-405C-BDDB-0D07E2C44F8C}" uniqueName="6" name="Namn" queryTableFieldId="17" dataDxfId="17"/>
    <tableColumn id="11" xr3:uid="{35F2325B-904C-4571-8947-9086BB4CAF4D}" uniqueName="11" name="Kön" queryTableFieldId="18" dataDxfId="16"/>
    <tableColumn id="18" xr3:uid="{DB305A40-48A3-4274-80FB-4E9105D90EB7}" uniqueName="18" name="Födelseår" queryTableFieldId="25" dataDxfId="15"/>
    <tableColumn id="19" xr3:uid="{220882BA-E809-4A0A-88D4-9A913F2D6520}" uniqueName="19" name="Eget MH" queryTableFieldId="26" dataDxfId="14"/>
    <tableColumn id="2" xr3:uid="{1F6E3F2F-9D5B-4188-8743-733B65E84EA8}" uniqueName="2" name="Avelsvärde_x000a_Socialitet" queryTableFieldId="2" dataDxfId="13"/>
    <tableColumn id="14" xr3:uid="{B6D9F70E-7CC1-4146-A74F-482721B2BC03}" uniqueName="14" name="Avelsvärde_x000a_Lek" queryTableFieldId="22" dataDxfId="12"/>
    <tableColumn id="15" xr3:uid="{A10E14C2-C5F8-4E50-BD68-72E04D3A0F90}" uniqueName="15" name="Avelsvärde_x000a_Nyfikenhet / Orädsla" queryTableFieldId="21" dataDxfId="11"/>
    <tableColumn id="3" xr3:uid="{CCCF2369-5B32-494A-AF82-3A73FC7463DC}" uniqueName="3" name="Avelsvärde_x000a_Avståndslek" queryTableFieldId="3" dataDxfId="10"/>
    <tableColumn id="4" xr3:uid="{9AA11C9C-2F63-44CB-9A1F-7F470B213602}" uniqueName="4" name="Avelsvärde_x000a_Jakt" queryTableFieldId="4" dataDxfId="9"/>
    <tableColumn id="5" xr3:uid="{3D1C25A5-A664-4CD0-B98C-492F30F2DE13}" uniqueName="5" name="Avelsvärde_x000a_Aggressivitet " queryTableFieldId="5" dataDxfId="8"/>
    <tableColumn id="12" xr3:uid="{35ADD035-508E-43A8-B4A9-8DD04B2C26C2}" uniqueName="12" name="Avelsvärde_x000a_Skott" queryTableFieldId="19" dataDxfId="7"/>
    <tableColumn id="7" xr3:uid="{C859B4D7-22DF-4077-89A4-318B35B89E0D}" uniqueName="7" name="Säkerhet _x000a_Socialitet" queryTableFieldId="7" dataDxfId="6"/>
    <tableColumn id="8" xr3:uid="{C3CB2D03-EF9F-4E1E-9DB2-0229BAFEBFD6}" uniqueName="8" name="Säkerhet_x000a_Lek" queryTableFieldId="8" dataDxfId="5"/>
    <tableColumn id="16" xr3:uid="{8B77C871-0DCC-49D8-A937-0F8B3BE815AB}" uniqueName="16" name="Säkerhet_x000a_Nyfikenhet / Orädsla" queryTableFieldId="24" dataDxfId="4"/>
    <tableColumn id="17" xr3:uid="{3926B870-0562-4C62-9EE2-6B5C1E39E8E3}" uniqueName="17" name="Säkerhet_x000a_Avståndslek" queryTableFieldId="23" dataDxfId="3"/>
    <tableColumn id="9" xr3:uid="{30610227-A6C7-4B93-A5DF-F0A8F320F990}" uniqueName="9" name="Säkerhet_x000a_Jakt" queryTableFieldId="9" dataDxfId="2"/>
    <tableColumn id="13" xr3:uid="{09E874E4-5F2A-4797-AC7D-2DA385499807}" uniqueName="13" name="Säkerhet_x000a_Aggressivitet " queryTableFieldId="20" dataDxfId="1"/>
    <tableColumn id="10" xr3:uid="{0BBD4FFC-90F8-47A6-9FB1-2F459CB5845E}" uniqueName="10" name="Säkerhet_x000a_Skot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S2654"/>
  <sheetViews>
    <sheetView tabSelected="1" zoomScaleNormal="100" workbookViewId="0">
      <pane ySplit="1" topLeftCell="A2" activePane="bottomLeft" state="frozen"/>
      <selection pane="bottomLeft" activeCell="G16" sqref="G16:G17"/>
    </sheetView>
  </sheetViews>
  <sheetFormatPr defaultColWidth="8.77734375" defaultRowHeight="14.4" x14ac:dyDescent="0.3"/>
  <cols>
    <col min="1" max="1" width="17" style="3" bestFit="1" customWidth="1"/>
    <col min="2" max="2" width="40.6640625" style="3" customWidth="1"/>
    <col min="3" max="3" width="7.6640625" style="2" customWidth="1"/>
    <col min="4" max="5" width="13.21875" style="2" customWidth="1"/>
    <col min="6" max="12" width="15.6640625" style="54" customWidth="1"/>
    <col min="13" max="19" width="15.6640625" style="4" customWidth="1"/>
    <col min="20" max="20" width="8.77734375" style="3"/>
    <col min="21" max="21" width="20.77734375" style="3" customWidth="1"/>
    <col min="22" max="16384" width="8.77734375" style="3"/>
  </cols>
  <sheetData>
    <row r="1" spans="1:19" s="5" customFormat="1" ht="46.5" customHeight="1" x14ac:dyDescent="0.3">
      <c r="A1" s="57" t="s">
        <v>0</v>
      </c>
      <c r="B1" s="57" t="s">
        <v>15</v>
      </c>
      <c r="C1" s="50" t="s">
        <v>17</v>
      </c>
      <c r="D1" s="50" t="s">
        <v>36</v>
      </c>
      <c r="E1" s="6" t="s">
        <v>37</v>
      </c>
      <c r="F1" s="52" t="s">
        <v>14</v>
      </c>
      <c r="G1" s="52" t="s">
        <v>22</v>
      </c>
      <c r="H1" s="52" t="s">
        <v>18</v>
      </c>
      <c r="I1" s="52" t="s">
        <v>19</v>
      </c>
      <c r="J1" s="52" t="s">
        <v>20</v>
      </c>
      <c r="K1" s="52" t="s">
        <v>33</v>
      </c>
      <c r="L1" s="53" t="s">
        <v>21</v>
      </c>
      <c r="M1" s="55" t="s">
        <v>13</v>
      </c>
      <c r="N1" s="55" t="s">
        <v>23</v>
      </c>
      <c r="O1" s="55" t="s">
        <v>24</v>
      </c>
      <c r="P1" s="55" t="s">
        <v>25</v>
      </c>
      <c r="Q1" s="55" t="s">
        <v>26</v>
      </c>
      <c r="R1" s="55" t="s">
        <v>34</v>
      </c>
      <c r="S1" s="56" t="s">
        <v>27</v>
      </c>
    </row>
    <row r="2" spans="1:19" x14ac:dyDescent="0.3">
      <c r="A2" t="s">
        <v>4524</v>
      </c>
      <c r="B2" t="s">
        <v>4525</v>
      </c>
      <c r="C2" s="51" t="s">
        <v>43</v>
      </c>
      <c r="D2" s="51" t="s">
        <v>52</v>
      </c>
      <c r="E2" s="51" t="s">
        <v>44</v>
      </c>
      <c r="F2" s="58">
        <v>94.389775864293796</v>
      </c>
      <c r="G2" s="58">
        <v>88.379991340092403</v>
      </c>
      <c r="H2" s="58">
        <v>99.799378330222297</v>
      </c>
      <c r="I2" s="58">
        <v>92.953580420649502</v>
      </c>
      <c r="J2" s="58">
        <v>96.525081019659297</v>
      </c>
      <c r="K2" s="58">
        <v>93.806710797820998</v>
      </c>
      <c r="L2" s="58">
        <v>101.315290171371</v>
      </c>
      <c r="M2" s="59">
        <v>0.51707928717052698</v>
      </c>
      <c r="N2" s="59">
        <v>0.57009799944187101</v>
      </c>
      <c r="O2" s="59">
        <v>0.52339107390668504</v>
      </c>
      <c r="P2" s="59">
        <v>0.48147257441054397</v>
      </c>
      <c r="Q2" s="59">
        <v>0.438348722347358</v>
      </c>
      <c r="R2" s="59">
        <v>0.45245701591982601</v>
      </c>
      <c r="S2" s="59">
        <v>0.377631148880338</v>
      </c>
    </row>
    <row r="3" spans="1:19" x14ac:dyDescent="0.3">
      <c r="A3" t="s">
        <v>1412</v>
      </c>
      <c r="B3" t="s">
        <v>1413</v>
      </c>
      <c r="C3" s="51" t="s">
        <v>38</v>
      </c>
      <c r="D3" s="51" t="s">
        <v>52</v>
      </c>
      <c r="E3" s="51" t="s">
        <v>39</v>
      </c>
      <c r="F3" s="58">
        <v>109.870619203548</v>
      </c>
      <c r="G3" s="58">
        <v>105.36124995952299</v>
      </c>
      <c r="H3" s="58">
        <v>95.619129456287894</v>
      </c>
      <c r="I3" s="58">
        <v>94.576841250022994</v>
      </c>
      <c r="J3" s="58">
        <v>93.868788765004098</v>
      </c>
      <c r="K3" s="58">
        <v>96.237297677473805</v>
      </c>
      <c r="L3" s="58">
        <v>96.610947273807795</v>
      </c>
      <c r="M3" s="59">
        <v>0.51563601124716896</v>
      </c>
      <c r="N3" s="59">
        <v>0.539492245138391</v>
      </c>
      <c r="O3" s="59">
        <v>0.51302906733779996</v>
      </c>
      <c r="P3" s="59">
        <v>0.49663803032920301</v>
      </c>
      <c r="Q3" s="59">
        <v>0.47022822622439697</v>
      </c>
      <c r="R3" s="59">
        <v>0.47420318677971601</v>
      </c>
      <c r="S3" s="59">
        <v>0.40911644356013199</v>
      </c>
    </row>
    <row r="4" spans="1:19" x14ac:dyDescent="0.3">
      <c r="A4" t="s">
        <v>1416</v>
      </c>
      <c r="B4" t="s">
        <v>1417</v>
      </c>
      <c r="C4" s="51" t="s">
        <v>43</v>
      </c>
      <c r="D4" s="51" t="s">
        <v>52</v>
      </c>
      <c r="E4" s="51" t="s">
        <v>39</v>
      </c>
      <c r="F4" s="58">
        <v>109.870619203548</v>
      </c>
      <c r="G4" s="58">
        <v>105.36124995952299</v>
      </c>
      <c r="H4" s="58">
        <v>95.619129456287894</v>
      </c>
      <c r="I4" s="58">
        <v>94.576841250022994</v>
      </c>
      <c r="J4" s="58">
        <v>93.868788765004098</v>
      </c>
      <c r="K4" s="58">
        <v>96.237297677473805</v>
      </c>
      <c r="L4" s="58">
        <v>96.610947273807795</v>
      </c>
      <c r="M4" s="59">
        <v>0.51563601124716896</v>
      </c>
      <c r="N4" s="59">
        <v>0.539492245138391</v>
      </c>
      <c r="O4" s="59">
        <v>0.51302906733779996</v>
      </c>
      <c r="P4" s="59">
        <v>0.49663803032920301</v>
      </c>
      <c r="Q4" s="59">
        <v>0.47022822622439697</v>
      </c>
      <c r="R4" s="59">
        <v>0.47420318677971601</v>
      </c>
      <c r="S4" s="59">
        <v>0.40911644356013199</v>
      </c>
    </row>
    <row r="5" spans="1:19" x14ac:dyDescent="0.3">
      <c r="A5" t="s">
        <v>1418</v>
      </c>
      <c r="B5" t="s">
        <v>1419</v>
      </c>
      <c r="C5" s="51" t="s">
        <v>43</v>
      </c>
      <c r="D5" s="51" t="s">
        <v>52</v>
      </c>
      <c r="E5" s="51" t="s">
        <v>44</v>
      </c>
      <c r="F5" s="58">
        <v>109.897764022785</v>
      </c>
      <c r="G5" s="58">
        <v>102.243650521739</v>
      </c>
      <c r="H5" s="58">
        <v>102.535728350977</v>
      </c>
      <c r="I5" s="58">
        <v>94.071536889142806</v>
      </c>
      <c r="J5" s="58">
        <v>92.817134042718394</v>
      </c>
      <c r="K5" s="58">
        <v>96.212025884993807</v>
      </c>
      <c r="L5" s="58">
        <v>96.373846746549106</v>
      </c>
      <c r="M5" s="59">
        <v>0.63075584467504198</v>
      </c>
      <c r="N5" s="59">
        <v>0.67050936875476197</v>
      </c>
      <c r="O5" s="59">
        <v>0.63208622804784298</v>
      </c>
      <c r="P5" s="59">
        <v>0.60198230388132801</v>
      </c>
      <c r="Q5" s="59">
        <v>0.56532908077544197</v>
      </c>
      <c r="R5" s="59">
        <v>0.57449410922408894</v>
      </c>
      <c r="S5" s="59">
        <v>0.49554272045139602</v>
      </c>
    </row>
    <row r="6" spans="1:19" x14ac:dyDescent="0.3">
      <c r="A6" t="s">
        <v>1414</v>
      </c>
      <c r="B6" t="s">
        <v>1415</v>
      </c>
      <c r="C6" s="51" t="s">
        <v>43</v>
      </c>
      <c r="D6" s="51" t="s">
        <v>52</v>
      </c>
      <c r="E6" s="51" t="s">
        <v>44</v>
      </c>
      <c r="F6" s="58">
        <v>115.59691986361599</v>
      </c>
      <c r="G6" s="58">
        <v>111.555318861473</v>
      </c>
      <c r="H6" s="58">
        <v>93.624215350379501</v>
      </c>
      <c r="I6" s="58">
        <v>94.084167907356402</v>
      </c>
      <c r="J6" s="58">
        <v>93.157018726112398</v>
      </c>
      <c r="K6" s="58">
        <v>98.084345797145104</v>
      </c>
      <c r="L6" s="58">
        <v>95.546408599579294</v>
      </c>
      <c r="M6" s="59">
        <v>0.62771105902734403</v>
      </c>
      <c r="N6" s="59">
        <v>0.66947803461614497</v>
      </c>
      <c r="O6" s="59">
        <v>0.62875162372779303</v>
      </c>
      <c r="P6" s="59">
        <v>0.60084676983618901</v>
      </c>
      <c r="Q6" s="59">
        <v>0.56440789626431798</v>
      </c>
      <c r="R6" s="59">
        <v>0.57158612380402196</v>
      </c>
      <c r="S6" s="59">
        <v>0.49430815239178699</v>
      </c>
    </row>
    <row r="7" spans="1:19" x14ac:dyDescent="0.3">
      <c r="A7" t="s">
        <v>4980</v>
      </c>
      <c r="B7" t="s">
        <v>4981</v>
      </c>
      <c r="C7" s="51" t="s">
        <v>38</v>
      </c>
      <c r="D7" s="51" t="s">
        <v>52</v>
      </c>
      <c r="E7" s="51" t="s">
        <v>44</v>
      </c>
      <c r="F7" s="58">
        <v>101.9239651794</v>
      </c>
      <c r="G7" s="58">
        <v>108.47280473664701</v>
      </c>
      <c r="H7" s="58">
        <v>99.195047561490398</v>
      </c>
      <c r="I7" s="58">
        <v>95.884422072555196</v>
      </c>
      <c r="J7" s="58">
        <v>107.032724421067</v>
      </c>
      <c r="K7" s="58">
        <v>96.119291936861899</v>
      </c>
      <c r="L7" s="58">
        <v>100.051167935743</v>
      </c>
      <c r="M7" s="59">
        <v>0.67073996809673297</v>
      </c>
      <c r="N7" s="59">
        <v>0.70104984771418799</v>
      </c>
      <c r="O7" s="59">
        <v>0.66927402925655</v>
      </c>
      <c r="P7" s="59">
        <v>0.64814645232361101</v>
      </c>
      <c r="Q7" s="59">
        <v>0.61949557288485502</v>
      </c>
      <c r="R7" s="59">
        <v>0.62467622937408396</v>
      </c>
      <c r="S7" s="59">
        <v>0.56164182853247102</v>
      </c>
    </row>
    <row r="8" spans="1:19" x14ac:dyDescent="0.3">
      <c r="A8" t="s">
        <v>4968</v>
      </c>
      <c r="B8" t="s">
        <v>4969</v>
      </c>
      <c r="C8" s="51" t="s">
        <v>43</v>
      </c>
      <c r="D8" s="51" t="s">
        <v>52</v>
      </c>
      <c r="E8" s="51" t="s">
        <v>44</v>
      </c>
      <c r="F8" s="58">
        <v>98.800421207127101</v>
      </c>
      <c r="G8" s="58">
        <v>89.722464480503405</v>
      </c>
      <c r="H8" s="58">
        <v>95.435516961651004</v>
      </c>
      <c r="I8" s="58">
        <v>88.966792009314602</v>
      </c>
      <c r="J8" s="58">
        <v>97.451271487179497</v>
      </c>
      <c r="K8" s="58">
        <v>94.402862521381493</v>
      </c>
      <c r="L8" s="58">
        <v>99.8177033033529</v>
      </c>
      <c r="M8" s="59">
        <v>0.74717809299093196</v>
      </c>
      <c r="N8" s="59">
        <v>0.77247583076957305</v>
      </c>
      <c r="O8" s="59">
        <v>0.73417677104138002</v>
      </c>
      <c r="P8" s="59">
        <v>0.72553448766308304</v>
      </c>
      <c r="Q8" s="59">
        <v>0.69639440921331397</v>
      </c>
      <c r="R8" s="59">
        <v>0.69348048298563902</v>
      </c>
      <c r="S8" s="59">
        <v>0.62012012681795903</v>
      </c>
    </row>
    <row r="9" spans="1:19" x14ac:dyDescent="0.3">
      <c r="A9" t="s">
        <v>4970</v>
      </c>
      <c r="B9" t="s">
        <v>4971</v>
      </c>
      <c r="C9" s="51" t="s">
        <v>43</v>
      </c>
      <c r="D9" s="51" t="s">
        <v>52</v>
      </c>
      <c r="E9" s="51" t="s">
        <v>39</v>
      </c>
      <c r="F9" s="58">
        <v>97.871860843329998</v>
      </c>
      <c r="G9" s="58">
        <v>95.494343401688596</v>
      </c>
      <c r="H9" s="58">
        <v>97.446741167453894</v>
      </c>
      <c r="I9" s="58">
        <v>88.824987353953603</v>
      </c>
      <c r="J9" s="58">
        <v>94.222543140997402</v>
      </c>
      <c r="K9" s="58">
        <v>96.409344233856402</v>
      </c>
      <c r="L9" s="58">
        <v>101.942048128634</v>
      </c>
      <c r="M9" s="59">
        <v>0.57940463975698997</v>
      </c>
      <c r="N9" s="59">
        <v>0.59380654543294098</v>
      </c>
      <c r="O9" s="59">
        <v>0.57254280516644995</v>
      </c>
      <c r="P9" s="59">
        <v>0.56613529138891705</v>
      </c>
      <c r="Q9" s="59">
        <v>0.54704378573572299</v>
      </c>
      <c r="R9" s="59">
        <v>0.54644198481722595</v>
      </c>
      <c r="S9" s="59">
        <v>0.49694543303663902</v>
      </c>
    </row>
    <row r="10" spans="1:19" x14ac:dyDescent="0.3">
      <c r="A10" t="s">
        <v>4974</v>
      </c>
      <c r="B10" t="s">
        <v>4975</v>
      </c>
      <c r="C10" s="51" t="s">
        <v>38</v>
      </c>
      <c r="D10" s="51" t="s">
        <v>52</v>
      </c>
      <c r="E10" s="51" t="s">
        <v>44</v>
      </c>
      <c r="F10" s="58">
        <v>92.667041107991295</v>
      </c>
      <c r="G10" s="58">
        <v>90.3117203405194</v>
      </c>
      <c r="H10" s="58">
        <v>97.446741167453894</v>
      </c>
      <c r="I10" s="58">
        <v>87.199372128237997</v>
      </c>
      <c r="J10" s="58">
        <v>92.405555499458401</v>
      </c>
      <c r="K10" s="58">
        <v>97.016377505086496</v>
      </c>
      <c r="L10" s="58">
        <v>101.942048128634</v>
      </c>
      <c r="M10" s="59">
        <v>0.66945332998146101</v>
      </c>
      <c r="N10" s="59">
        <v>0.66602831939894003</v>
      </c>
      <c r="O10" s="59">
        <v>0.57254280516644995</v>
      </c>
      <c r="P10" s="59">
        <v>0.64714829566325505</v>
      </c>
      <c r="Q10" s="59">
        <v>0.618593533380974</v>
      </c>
      <c r="R10" s="59">
        <v>0.57614058112377697</v>
      </c>
      <c r="S10" s="59">
        <v>0.49694543303663902</v>
      </c>
    </row>
    <row r="11" spans="1:19" x14ac:dyDescent="0.3">
      <c r="A11" t="s">
        <v>4976</v>
      </c>
      <c r="B11" t="s">
        <v>4977</v>
      </c>
      <c r="C11" s="51" t="s">
        <v>38</v>
      </c>
      <c r="D11" s="51" t="s">
        <v>52</v>
      </c>
      <c r="E11" s="51" t="s">
        <v>44</v>
      </c>
      <c r="F11" s="58">
        <v>99.056685778271202</v>
      </c>
      <c r="G11" s="58">
        <v>98.335420967736994</v>
      </c>
      <c r="H11" s="58">
        <v>99.5617997613558</v>
      </c>
      <c r="I11" s="58">
        <v>90.724921569689897</v>
      </c>
      <c r="J11" s="58">
        <v>95.305715943438202</v>
      </c>
      <c r="K11" s="58">
        <v>91.840349775857803</v>
      </c>
      <c r="L11" s="58">
        <v>96.975959866142901</v>
      </c>
      <c r="M11" s="59">
        <v>0.72990994248347896</v>
      </c>
      <c r="N11" s="59">
        <v>0.76047485362079603</v>
      </c>
      <c r="O11" s="59">
        <v>0.72981385039603697</v>
      </c>
      <c r="P11" s="59">
        <v>0.70689344668630705</v>
      </c>
      <c r="Q11" s="59">
        <v>0.67691400619676301</v>
      </c>
      <c r="R11" s="59">
        <v>0.683369451712174</v>
      </c>
      <c r="S11" s="59">
        <v>0.61774049429818101</v>
      </c>
    </row>
    <row r="12" spans="1:19" x14ac:dyDescent="0.3">
      <c r="A12" t="s">
        <v>4972</v>
      </c>
      <c r="B12" t="s">
        <v>4973</v>
      </c>
      <c r="C12" s="51" t="s">
        <v>43</v>
      </c>
      <c r="D12" s="51" t="s">
        <v>52</v>
      </c>
      <c r="E12" s="51" t="s">
        <v>39</v>
      </c>
      <c r="F12" s="58">
        <v>97.871860843329998</v>
      </c>
      <c r="G12" s="58">
        <v>95.494343401688596</v>
      </c>
      <c r="H12" s="58">
        <v>97.446741167453894</v>
      </c>
      <c r="I12" s="58">
        <v>88.824987353953603</v>
      </c>
      <c r="J12" s="58">
        <v>94.222543140997402</v>
      </c>
      <c r="K12" s="58">
        <v>96.409344233856402</v>
      </c>
      <c r="L12" s="58">
        <v>101.942048128634</v>
      </c>
      <c r="M12" s="59">
        <v>0.57940463975698997</v>
      </c>
      <c r="N12" s="59">
        <v>0.59380654543294098</v>
      </c>
      <c r="O12" s="59">
        <v>0.57254280516644995</v>
      </c>
      <c r="P12" s="59">
        <v>0.56613529138891705</v>
      </c>
      <c r="Q12" s="59">
        <v>0.54704378573572299</v>
      </c>
      <c r="R12" s="59">
        <v>0.54644198481722595</v>
      </c>
      <c r="S12" s="59">
        <v>0.49694543303663902</v>
      </c>
    </row>
    <row r="13" spans="1:19" x14ac:dyDescent="0.3">
      <c r="A13" t="s">
        <v>4978</v>
      </c>
      <c r="B13" t="s">
        <v>4979</v>
      </c>
      <c r="C13" s="51" t="s">
        <v>38</v>
      </c>
      <c r="D13" s="51" t="s">
        <v>52</v>
      </c>
      <c r="E13" s="51" t="s">
        <v>39</v>
      </c>
      <c r="F13" s="58">
        <v>97.871860843329998</v>
      </c>
      <c r="G13" s="58">
        <v>95.494343401688596</v>
      </c>
      <c r="H13" s="58">
        <v>97.446741167453894</v>
      </c>
      <c r="I13" s="58">
        <v>88.824987353953603</v>
      </c>
      <c r="J13" s="58">
        <v>94.222543140997402</v>
      </c>
      <c r="K13" s="58">
        <v>96.409344233856402</v>
      </c>
      <c r="L13" s="58">
        <v>101.942048128634</v>
      </c>
      <c r="M13" s="59">
        <v>0.57940463975698997</v>
      </c>
      <c r="N13" s="59">
        <v>0.59380654543294098</v>
      </c>
      <c r="O13" s="59">
        <v>0.57254280516644995</v>
      </c>
      <c r="P13" s="59">
        <v>0.56613529138891705</v>
      </c>
      <c r="Q13" s="59">
        <v>0.54704378573572299</v>
      </c>
      <c r="R13" s="59">
        <v>0.54644198481722595</v>
      </c>
      <c r="S13" s="59">
        <v>0.49694543303663902</v>
      </c>
    </row>
    <row r="14" spans="1:19" x14ac:dyDescent="0.3">
      <c r="A14" t="s">
        <v>432</v>
      </c>
      <c r="B14" t="s">
        <v>433</v>
      </c>
      <c r="C14" s="51" t="s">
        <v>43</v>
      </c>
      <c r="D14" s="51" t="s">
        <v>52</v>
      </c>
      <c r="E14" s="51" t="s">
        <v>44</v>
      </c>
      <c r="F14" s="58">
        <v>118.337891198413</v>
      </c>
      <c r="G14" s="58">
        <v>102.609089680284</v>
      </c>
      <c r="H14" s="58">
        <v>93.171736974987297</v>
      </c>
      <c r="I14" s="58">
        <v>101.93308898856201</v>
      </c>
      <c r="J14" s="58">
        <v>97.680338581444403</v>
      </c>
      <c r="K14" s="58">
        <v>90.973093866497507</v>
      </c>
      <c r="L14" s="58">
        <v>102.85608363659</v>
      </c>
      <c r="M14" s="59">
        <v>0.681973168152475</v>
      </c>
      <c r="N14" s="59">
        <v>0.71075600771653202</v>
      </c>
      <c r="O14" s="59">
        <v>0.68322411592304899</v>
      </c>
      <c r="P14" s="59">
        <v>0.66132915423952299</v>
      </c>
      <c r="Q14" s="59">
        <v>0.63471595491221</v>
      </c>
      <c r="R14" s="59">
        <v>0.64089472429593997</v>
      </c>
      <c r="S14" s="59">
        <v>0.58300499934934302</v>
      </c>
    </row>
    <row r="15" spans="1:19" x14ac:dyDescent="0.3">
      <c r="A15" t="s">
        <v>430</v>
      </c>
      <c r="B15" t="s">
        <v>431</v>
      </c>
      <c r="C15" s="51" t="s">
        <v>43</v>
      </c>
      <c r="D15" s="51" t="s">
        <v>52</v>
      </c>
      <c r="E15" s="51" t="s">
        <v>44</v>
      </c>
      <c r="F15" s="58">
        <v>116.103495715568</v>
      </c>
      <c r="G15" s="58">
        <v>107.938969216478</v>
      </c>
      <c r="H15" s="58">
        <v>96.428654610570305</v>
      </c>
      <c r="I15" s="58">
        <v>95.083545522241806</v>
      </c>
      <c r="J15" s="58">
        <v>87.863593117156697</v>
      </c>
      <c r="K15" s="58">
        <v>95.522263039016096</v>
      </c>
      <c r="L15" s="58">
        <v>90.902564425465201</v>
      </c>
      <c r="M15" s="59">
        <v>0.72068255645511603</v>
      </c>
      <c r="N15" s="59">
        <v>0.75086682515467496</v>
      </c>
      <c r="O15" s="59">
        <v>0.72248455720017701</v>
      </c>
      <c r="P15" s="59">
        <v>0.69946871138745104</v>
      </c>
      <c r="Q15" s="59">
        <v>0.671436866433619</v>
      </c>
      <c r="R15" s="59">
        <v>0.67825825204564705</v>
      </c>
      <c r="S15" s="59">
        <v>0.61827531414954595</v>
      </c>
    </row>
    <row r="16" spans="1:19" x14ac:dyDescent="0.3">
      <c r="A16" t="s">
        <v>428</v>
      </c>
      <c r="B16" t="s">
        <v>429</v>
      </c>
      <c r="C16" s="51" t="s">
        <v>43</v>
      </c>
      <c r="D16" s="51" t="s">
        <v>52</v>
      </c>
      <c r="E16" s="51" t="s">
        <v>44</v>
      </c>
      <c r="F16" s="58">
        <v>121.42557342358199</v>
      </c>
      <c r="G16" s="58">
        <v>101.44098528903901</v>
      </c>
      <c r="H16" s="58">
        <v>89.987065343319401</v>
      </c>
      <c r="I16" s="58">
        <v>96.476842279709601</v>
      </c>
      <c r="J16" s="58">
        <v>92.661198932326002</v>
      </c>
      <c r="K16" s="58">
        <v>89.866535639052401</v>
      </c>
      <c r="L16" s="58">
        <v>98.581083277876701</v>
      </c>
      <c r="M16" s="59">
        <v>0.71584693348881101</v>
      </c>
      <c r="N16" s="59">
        <v>0.745702290329466</v>
      </c>
      <c r="O16" s="59">
        <v>0.71769310146891396</v>
      </c>
      <c r="P16" s="59">
        <v>0.694185411841306</v>
      </c>
      <c r="Q16" s="59">
        <v>0.66604652285085697</v>
      </c>
      <c r="R16" s="59">
        <v>0.67326364836643704</v>
      </c>
      <c r="S16" s="59">
        <v>0.61289793442751195</v>
      </c>
    </row>
    <row r="17" spans="1:19" x14ac:dyDescent="0.3">
      <c r="A17" t="s">
        <v>422</v>
      </c>
      <c r="B17" t="s">
        <v>423</v>
      </c>
      <c r="C17" s="51" t="s">
        <v>38</v>
      </c>
      <c r="D17" s="51" t="s">
        <v>52</v>
      </c>
      <c r="E17" s="51" t="s">
        <v>44</v>
      </c>
      <c r="F17" s="58">
        <v>119.970731270648</v>
      </c>
      <c r="G17" s="58">
        <v>104.313782540411</v>
      </c>
      <c r="H17" s="58">
        <v>93.261491316273407</v>
      </c>
      <c r="I17" s="58">
        <v>95.613125618379001</v>
      </c>
      <c r="J17" s="58">
        <v>93.867143126459794</v>
      </c>
      <c r="K17" s="58">
        <v>91.148930045119101</v>
      </c>
      <c r="L17" s="58">
        <v>96.589265843928999</v>
      </c>
      <c r="M17" s="59">
        <v>0.68194192736199</v>
      </c>
      <c r="N17" s="59">
        <v>0.67907221258575801</v>
      </c>
      <c r="O17" s="59">
        <v>0.62727996182997903</v>
      </c>
      <c r="P17" s="59">
        <v>0.66129787780193505</v>
      </c>
      <c r="Q17" s="59">
        <v>0.63468461817032196</v>
      </c>
      <c r="R17" s="59">
        <v>0.62094562242435403</v>
      </c>
      <c r="S17" s="59">
        <v>0.52714954744855402</v>
      </c>
    </row>
    <row r="18" spans="1:19" x14ac:dyDescent="0.3">
      <c r="A18" t="s">
        <v>426</v>
      </c>
      <c r="B18" t="s">
        <v>427</v>
      </c>
      <c r="C18" s="51" t="s">
        <v>38</v>
      </c>
      <c r="D18" s="51" t="s">
        <v>52</v>
      </c>
      <c r="E18" s="51" t="s">
        <v>39</v>
      </c>
      <c r="F18" s="58">
        <v>117.083603927244</v>
      </c>
      <c r="G18" s="58">
        <v>106.26555090497899</v>
      </c>
      <c r="H18" s="58">
        <v>95.189779938753503</v>
      </c>
      <c r="I18" s="58">
        <v>98.716840412511402</v>
      </c>
      <c r="J18" s="58">
        <v>95.767122105378704</v>
      </c>
      <c r="K18" s="58">
        <v>92.167484185774398</v>
      </c>
      <c r="L18" s="58">
        <v>96.589265843928999</v>
      </c>
      <c r="M18" s="59">
        <v>0.59997782925606602</v>
      </c>
      <c r="N18" s="59">
        <v>0.61383996148690601</v>
      </c>
      <c r="O18" s="59">
        <v>0.59805176569894403</v>
      </c>
      <c r="P18" s="59">
        <v>0.58810007255035701</v>
      </c>
      <c r="Q18" s="59">
        <v>0.57041213656198397</v>
      </c>
      <c r="R18" s="59">
        <v>0.57230422959499605</v>
      </c>
      <c r="S18" s="59">
        <v>0.52714954744855402</v>
      </c>
    </row>
    <row r="19" spans="1:19" x14ac:dyDescent="0.3">
      <c r="A19" t="s">
        <v>424</v>
      </c>
      <c r="B19" t="s">
        <v>425</v>
      </c>
      <c r="C19" s="51" t="s">
        <v>38</v>
      </c>
      <c r="D19" s="51" t="s">
        <v>52</v>
      </c>
      <c r="E19" s="51" t="s">
        <v>44</v>
      </c>
      <c r="F19" s="58">
        <v>114.56142966661599</v>
      </c>
      <c r="G19" s="58">
        <v>104.91167832299899</v>
      </c>
      <c r="H19" s="58">
        <v>96.647677140737002</v>
      </c>
      <c r="I19" s="58">
        <v>95.613125618379001</v>
      </c>
      <c r="J19" s="58">
        <v>96.283592008640497</v>
      </c>
      <c r="K19" s="58">
        <v>96.937844607311504</v>
      </c>
      <c r="L19" s="58">
        <v>95.086326983309903</v>
      </c>
      <c r="M19" s="59">
        <v>0.68194192736199</v>
      </c>
      <c r="N19" s="59">
        <v>0.71072566074995602</v>
      </c>
      <c r="O19" s="59">
        <v>0.68319716545129905</v>
      </c>
      <c r="P19" s="59">
        <v>0.66129787780193505</v>
      </c>
      <c r="Q19" s="59">
        <v>0.63468461817032196</v>
      </c>
      <c r="R19" s="59">
        <v>0.64086267752886195</v>
      </c>
      <c r="S19" s="59">
        <v>0.58297907400347004</v>
      </c>
    </row>
    <row r="20" spans="1:19" x14ac:dyDescent="0.3">
      <c r="A20" t="s">
        <v>2635</v>
      </c>
      <c r="B20" t="s">
        <v>176</v>
      </c>
      <c r="C20" s="51" t="s">
        <v>38</v>
      </c>
      <c r="D20" s="51" t="s">
        <v>52</v>
      </c>
      <c r="E20" s="51" t="s">
        <v>39</v>
      </c>
      <c r="F20" s="58">
        <v>95.551677900575797</v>
      </c>
      <c r="G20" s="58">
        <v>104.41575333761701</v>
      </c>
      <c r="H20" s="58">
        <v>101.21702791545</v>
      </c>
      <c r="I20" s="58">
        <v>103.835345784474</v>
      </c>
      <c r="J20" s="58">
        <v>100.357734582007</v>
      </c>
      <c r="K20" s="58">
        <v>94.232054328695796</v>
      </c>
      <c r="L20" s="58">
        <v>102.95443696463801</v>
      </c>
      <c r="M20" s="59">
        <v>0.50435475423423504</v>
      </c>
      <c r="N20" s="59">
        <v>0.52699154180343499</v>
      </c>
      <c r="O20" s="59">
        <v>0.50421920827160005</v>
      </c>
      <c r="P20" s="59">
        <v>0.48646218042800199</v>
      </c>
      <c r="Q20" s="59">
        <v>0.46371557299216898</v>
      </c>
      <c r="R20" s="59">
        <v>0.469295425118258</v>
      </c>
      <c r="S20" s="59">
        <v>0.42457911722798602</v>
      </c>
    </row>
    <row r="21" spans="1:19" x14ac:dyDescent="0.3">
      <c r="A21" t="s">
        <v>58</v>
      </c>
      <c r="B21" t="s">
        <v>59</v>
      </c>
      <c r="C21" s="51" t="s">
        <v>43</v>
      </c>
      <c r="D21" s="51" t="s">
        <v>52</v>
      </c>
      <c r="E21" s="51" t="s">
        <v>39</v>
      </c>
      <c r="F21" s="58">
        <v>108.90176216443299</v>
      </c>
      <c r="G21" s="58">
        <v>102.95971284993099</v>
      </c>
      <c r="H21" s="58">
        <v>95.097446058455304</v>
      </c>
      <c r="I21" s="58">
        <v>92.465202260498899</v>
      </c>
      <c r="J21" s="58"/>
      <c r="K21" s="58"/>
      <c r="L21" s="58"/>
      <c r="M21" s="59">
        <v>0.32730115386063802</v>
      </c>
      <c r="N21" s="59">
        <v>0.35407109597166297</v>
      </c>
      <c r="O21" s="59">
        <v>0.32944629165786099</v>
      </c>
      <c r="P21" s="59">
        <v>0.30850479988443902</v>
      </c>
      <c r="Q21" s="59">
        <v>0.28043790868894303</v>
      </c>
      <c r="R21" s="59">
        <v>0.28735339598701998</v>
      </c>
      <c r="S21" s="59">
        <v>0.22967890841088401</v>
      </c>
    </row>
    <row r="22" spans="1:19" x14ac:dyDescent="0.3">
      <c r="A22" t="s">
        <v>2515</v>
      </c>
      <c r="B22" t="s">
        <v>2516</v>
      </c>
      <c r="C22" s="51" t="s">
        <v>38</v>
      </c>
      <c r="D22" s="51" t="s">
        <v>52</v>
      </c>
      <c r="E22" s="51" t="s">
        <v>39</v>
      </c>
      <c r="F22" s="58">
        <v>105.634880438428</v>
      </c>
      <c r="G22" s="58">
        <v>106.024060141364</v>
      </c>
      <c r="H22" s="58">
        <v>95.948066068113803</v>
      </c>
      <c r="I22" s="58">
        <v>97.968759609361101</v>
      </c>
      <c r="J22" s="58">
        <v>98.940825317595198</v>
      </c>
      <c r="K22" s="58">
        <v>115.629660382175</v>
      </c>
      <c r="L22" s="58">
        <v>104.163409679015</v>
      </c>
      <c r="M22" s="59">
        <v>0.47343557737890601</v>
      </c>
      <c r="N22" s="59">
        <v>0.50314038069827205</v>
      </c>
      <c r="O22" s="59">
        <v>0.47645439989294303</v>
      </c>
      <c r="P22" s="59">
        <v>0.45237810434497</v>
      </c>
      <c r="Q22" s="59">
        <v>0.424229229725264</v>
      </c>
      <c r="R22" s="59">
        <v>0.432527999634227</v>
      </c>
      <c r="S22" s="59">
        <v>0.36739860361842702</v>
      </c>
    </row>
    <row r="23" spans="1:19" x14ac:dyDescent="0.3">
      <c r="A23" t="s">
        <v>2517</v>
      </c>
      <c r="B23" t="s">
        <v>2518</v>
      </c>
      <c r="C23" s="51" t="s">
        <v>38</v>
      </c>
      <c r="D23" s="51" t="s">
        <v>52</v>
      </c>
      <c r="E23" s="51" t="s">
        <v>39</v>
      </c>
      <c r="F23" s="58">
        <v>105.634880438428</v>
      </c>
      <c r="G23" s="58">
        <v>106.024060141364</v>
      </c>
      <c r="H23" s="58">
        <v>95.948066068113803</v>
      </c>
      <c r="I23" s="58">
        <v>97.968759609361101</v>
      </c>
      <c r="J23" s="58">
        <v>98.940825317595198</v>
      </c>
      <c r="K23" s="58">
        <v>115.629660382175</v>
      </c>
      <c r="L23" s="58">
        <v>104.163409679015</v>
      </c>
      <c r="M23" s="59">
        <v>0.47343557737890601</v>
      </c>
      <c r="N23" s="59">
        <v>0.50314038069827205</v>
      </c>
      <c r="O23" s="59">
        <v>0.47645439989294303</v>
      </c>
      <c r="P23" s="59">
        <v>0.45237810434497</v>
      </c>
      <c r="Q23" s="59">
        <v>0.424229229725264</v>
      </c>
      <c r="R23" s="59">
        <v>0.432527999634227</v>
      </c>
      <c r="S23" s="59">
        <v>0.36739860361842702</v>
      </c>
    </row>
    <row r="24" spans="1:19" x14ac:dyDescent="0.3">
      <c r="A24" t="s">
        <v>2519</v>
      </c>
      <c r="B24" t="s">
        <v>2520</v>
      </c>
      <c r="C24" s="51" t="s">
        <v>38</v>
      </c>
      <c r="D24" s="51" t="s">
        <v>52</v>
      </c>
      <c r="E24" s="51" t="s">
        <v>39</v>
      </c>
      <c r="F24" s="58">
        <v>105.634880438428</v>
      </c>
      <c r="G24" s="58">
        <v>106.024060141364</v>
      </c>
      <c r="H24" s="58">
        <v>95.948066068113803</v>
      </c>
      <c r="I24" s="58">
        <v>97.968759609361101</v>
      </c>
      <c r="J24" s="58">
        <v>98.940825317595198</v>
      </c>
      <c r="K24" s="58">
        <v>115.629660382175</v>
      </c>
      <c r="L24" s="58">
        <v>104.163409679015</v>
      </c>
      <c r="M24" s="59">
        <v>0.47343557737890601</v>
      </c>
      <c r="N24" s="59">
        <v>0.50314038069827205</v>
      </c>
      <c r="O24" s="59">
        <v>0.47645439989294303</v>
      </c>
      <c r="P24" s="59">
        <v>0.45237810434497</v>
      </c>
      <c r="Q24" s="59">
        <v>0.424229229725264</v>
      </c>
      <c r="R24" s="59">
        <v>0.432527999634227</v>
      </c>
      <c r="S24" s="59">
        <v>0.36739860361842702</v>
      </c>
    </row>
    <row r="25" spans="1:19" x14ac:dyDescent="0.3">
      <c r="A25" t="s">
        <v>2521</v>
      </c>
      <c r="B25" t="s">
        <v>2522</v>
      </c>
      <c r="C25" s="51" t="s">
        <v>43</v>
      </c>
      <c r="D25" s="51" t="s">
        <v>52</v>
      </c>
      <c r="E25" s="51" t="s">
        <v>44</v>
      </c>
      <c r="F25" s="58">
        <v>105.585069422042</v>
      </c>
      <c r="G25" s="58">
        <v>111.09148971013499</v>
      </c>
      <c r="H25" s="58">
        <v>103.32271468858301</v>
      </c>
      <c r="I25" s="58">
        <v>100.21166255819</v>
      </c>
      <c r="J25" s="58">
        <v>96.992339574158905</v>
      </c>
      <c r="K25" s="58">
        <v>120.108351754113</v>
      </c>
      <c r="L25" s="58">
        <v>103.47684780860401</v>
      </c>
      <c r="M25" s="59">
        <v>0.60658672969989602</v>
      </c>
      <c r="N25" s="59">
        <v>0.65230747707052406</v>
      </c>
      <c r="O25" s="59">
        <v>0.61179576729990104</v>
      </c>
      <c r="P25" s="59">
        <v>0.575308682361653</v>
      </c>
      <c r="Q25" s="59">
        <v>0.53579310067015795</v>
      </c>
      <c r="R25" s="59">
        <v>0.54835274996265704</v>
      </c>
      <c r="S25" s="59">
        <v>0.46752280702626903</v>
      </c>
    </row>
    <row r="26" spans="1:19" x14ac:dyDescent="0.3">
      <c r="A26" t="s">
        <v>109</v>
      </c>
      <c r="B26" t="s">
        <v>110</v>
      </c>
      <c r="C26" s="51" t="s">
        <v>43</v>
      </c>
      <c r="D26" s="51" t="s">
        <v>52</v>
      </c>
      <c r="E26" s="51" t="s">
        <v>39</v>
      </c>
      <c r="F26" s="58">
        <v>91.781202429520107</v>
      </c>
      <c r="G26" s="58">
        <v>89.873778105481605</v>
      </c>
      <c r="H26" s="58">
        <v>93.4821515889506</v>
      </c>
      <c r="I26" s="58">
        <v>94.566755525152104</v>
      </c>
      <c r="J26" s="58">
        <v>90.725218594050503</v>
      </c>
      <c r="K26" s="58">
        <v>93.573428303262403</v>
      </c>
      <c r="L26" s="58"/>
      <c r="M26" s="59">
        <v>0.35343164079670703</v>
      </c>
      <c r="N26" s="59">
        <v>0.36948883282056499</v>
      </c>
      <c r="O26" s="59">
        <v>0.35391976026502803</v>
      </c>
      <c r="P26" s="59">
        <v>0.34266635455683198</v>
      </c>
      <c r="Q26" s="59">
        <v>0.32553632275037803</v>
      </c>
      <c r="R26" s="59">
        <v>0.32782713049865497</v>
      </c>
      <c r="S26" s="59">
        <v>0.29404656331558898</v>
      </c>
    </row>
    <row r="27" spans="1:19" x14ac:dyDescent="0.3">
      <c r="A27" t="s">
        <v>1022</v>
      </c>
      <c r="B27" t="s">
        <v>1023</v>
      </c>
      <c r="C27" s="51" t="s">
        <v>38</v>
      </c>
      <c r="D27" s="51" t="s">
        <v>52</v>
      </c>
      <c r="E27" s="51" t="s">
        <v>39</v>
      </c>
      <c r="F27" s="58">
        <v>97.734175984549694</v>
      </c>
      <c r="G27" s="58">
        <v>95.917525495236404</v>
      </c>
      <c r="H27" s="58">
        <v>93.622135076982602</v>
      </c>
      <c r="I27" s="58">
        <v>91.218422132692893</v>
      </c>
      <c r="J27" s="58">
        <v>91.323873906138303</v>
      </c>
      <c r="K27" s="58">
        <v>92.509926146943798</v>
      </c>
      <c r="L27" s="58">
        <v>94.372988407478203</v>
      </c>
      <c r="M27" s="59">
        <v>0.51828283759846205</v>
      </c>
      <c r="N27" s="59">
        <v>0.53802306127520705</v>
      </c>
      <c r="O27" s="59">
        <v>0.51579915549066102</v>
      </c>
      <c r="P27" s="59">
        <v>0.50051756271603398</v>
      </c>
      <c r="Q27" s="59">
        <v>0.47777058186702198</v>
      </c>
      <c r="R27" s="59">
        <v>0.48190662020026198</v>
      </c>
      <c r="S27" s="59">
        <v>0.42747480324614401</v>
      </c>
    </row>
    <row r="28" spans="1:19" x14ac:dyDescent="0.3">
      <c r="A28" t="s">
        <v>1024</v>
      </c>
      <c r="B28" t="s">
        <v>1025</v>
      </c>
      <c r="C28" s="51" t="s">
        <v>38</v>
      </c>
      <c r="D28" s="51" t="s">
        <v>52</v>
      </c>
      <c r="E28" s="51" t="s">
        <v>39</v>
      </c>
      <c r="F28" s="58">
        <v>97.734175984549694</v>
      </c>
      <c r="G28" s="58">
        <v>95.917525495236404</v>
      </c>
      <c r="H28" s="58">
        <v>93.622135076982602</v>
      </c>
      <c r="I28" s="58">
        <v>91.218422132692893</v>
      </c>
      <c r="J28" s="58">
        <v>91.323873906138303</v>
      </c>
      <c r="K28" s="58">
        <v>92.509926146943798</v>
      </c>
      <c r="L28" s="58">
        <v>94.372988407478203</v>
      </c>
      <c r="M28" s="59">
        <v>0.51828283759846205</v>
      </c>
      <c r="N28" s="59">
        <v>0.53802306127520705</v>
      </c>
      <c r="O28" s="59">
        <v>0.51579915549066102</v>
      </c>
      <c r="P28" s="59">
        <v>0.50051756271603398</v>
      </c>
      <c r="Q28" s="59">
        <v>0.47777058186702198</v>
      </c>
      <c r="R28" s="59">
        <v>0.48190662020026198</v>
      </c>
      <c r="S28" s="59">
        <v>0.42747480324614401</v>
      </c>
    </row>
    <row r="29" spans="1:19" x14ac:dyDescent="0.3">
      <c r="A29" t="s">
        <v>1020</v>
      </c>
      <c r="B29" t="s">
        <v>1021</v>
      </c>
      <c r="C29" s="51" t="s">
        <v>38</v>
      </c>
      <c r="D29" s="51" t="s">
        <v>52</v>
      </c>
      <c r="E29" s="51" t="s">
        <v>39</v>
      </c>
      <c r="F29" s="58">
        <v>97.734175984549694</v>
      </c>
      <c r="G29" s="58">
        <v>95.917525495236404</v>
      </c>
      <c r="H29" s="58">
        <v>93.622135076982602</v>
      </c>
      <c r="I29" s="58">
        <v>91.218422132692893</v>
      </c>
      <c r="J29" s="58">
        <v>91.323873906138303</v>
      </c>
      <c r="K29" s="58">
        <v>92.509926146943798</v>
      </c>
      <c r="L29" s="58">
        <v>94.372988407478203</v>
      </c>
      <c r="M29" s="59">
        <v>0.51828283759846205</v>
      </c>
      <c r="N29" s="59">
        <v>0.53802306127520705</v>
      </c>
      <c r="O29" s="59">
        <v>0.51579915549066102</v>
      </c>
      <c r="P29" s="59">
        <v>0.50051756271603398</v>
      </c>
      <c r="Q29" s="59">
        <v>0.47777058186702198</v>
      </c>
      <c r="R29" s="59">
        <v>0.48190662020026198</v>
      </c>
      <c r="S29" s="59">
        <v>0.42747480324614401</v>
      </c>
    </row>
    <row r="30" spans="1:19" x14ac:dyDescent="0.3">
      <c r="A30" t="s">
        <v>2660</v>
      </c>
      <c r="B30" t="s">
        <v>2661</v>
      </c>
      <c r="C30" s="51" t="s">
        <v>38</v>
      </c>
      <c r="D30" s="51" t="s">
        <v>52</v>
      </c>
      <c r="E30" s="51" t="s">
        <v>44</v>
      </c>
      <c r="F30" s="58">
        <v>108.20489949111099</v>
      </c>
      <c r="G30" s="58">
        <v>96.828580691951501</v>
      </c>
      <c r="H30" s="58">
        <v>115.90526724103201</v>
      </c>
      <c r="I30" s="58">
        <v>102.232596837827</v>
      </c>
      <c r="J30" s="58">
        <v>97.544044963355006</v>
      </c>
      <c r="K30" s="58">
        <v>98.223506917578106</v>
      </c>
      <c r="L30" s="58">
        <v>96.4075269085358</v>
      </c>
      <c r="M30" s="59">
        <v>0.64505868497220298</v>
      </c>
      <c r="N30" s="59">
        <v>0.68296952517745801</v>
      </c>
      <c r="O30" s="59">
        <v>0.64824063639973495</v>
      </c>
      <c r="P30" s="59">
        <v>0.62205093842730996</v>
      </c>
      <c r="Q30" s="59">
        <v>0.59112707005234599</v>
      </c>
      <c r="R30" s="59">
        <v>0.59786624534372101</v>
      </c>
      <c r="S30" s="59">
        <v>0.53939570596474196</v>
      </c>
    </row>
    <row r="31" spans="1:19" x14ac:dyDescent="0.3">
      <c r="A31" t="s">
        <v>2662</v>
      </c>
      <c r="B31" t="s">
        <v>2663</v>
      </c>
      <c r="C31" s="51" t="s">
        <v>43</v>
      </c>
      <c r="D31" s="51" t="s">
        <v>52</v>
      </c>
      <c r="E31" s="51" t="s">
        <v>44</v>
      </c>
      <c r="F31" s="58">
        <v>113.123791976578</v>
      </c>
      <c r="G31" s="58">
        <v>105.29584278902099</v>
      </c>
      <c r="H31" s="58">
        <v>104.730416784658</v>
      </c>
      <c r="I31" s="58">
        <v>106.625241817522</v>
      </c>
      <c r="J31" s="58">
        <v>98.242119042748897</v>
      </c>
      <c r="K31" s="58">
        <v>98.955202134290602</v>
      </c>
      <c r="L31" s="58">
        <v>102.74024285409401</v>
      </c>
      <c r="M31" s="59">
        <v>0.64476526673248502</v>
      </c>
      <c r="N31" s="59">
        <v>0.68292970320203905</v>
      </c>
      <c r="O31" s="59">
        <v>0.64800657722749599</v>
      </c>
      <c r="P31" s="59">
        <v>0.62175981860655305</v>
      </c>
      <c r="Q31" s="59">
        <v>0.59070101388396401</v>
      </c>
      <c r="R31" s="59">
        <v>0.59733805509114901</v>
      </c>
      <c r="S31" s="59">
        <v>0.53850020432231704</v>
      </c>
    </row>
    <row r="32" spans="1:19" x14ac:dyDescent="0.3">
      <c r="A32" t="s">
        <v>2664</v>
      </c>
      <c r="B32" t="s">
        <v>2665</v>
      </c>
      <c r="C32" s="51" t="s">
        <v>43</v>
      </c>
      <c r="D32" s="51" t="s">
        <v>52</v>
      </c>
      <c r="E32" s="51" t="s">
        <v>39</v>
      </c>
      <c r="F32" s="58">
        <v>108.27115032759799</v>
      </c>
      <c r="G32" s="58">
        <v>102.022954704848</v>
      </c>
      <c r="H32" s="58">
        <v>110.66377256716601</v>
      </c>
      <c r="I32" s="58">
        <v>105.422272551379</v>
      </c>
      <c r="J32" s="58">
        <v>99.628012122631404</v>
      </c>
      <c r="K32" s="58">
        <v>98.8005614676471</v>
      </c>
      <c r="L32" s="58">
        <v>96.741314893362102</v>
      </c>
      <c r="M32" s="59">
        <v>0.54305936313504399</v>
      </c>
      <c r="N32" s="59">
        <v>0.56520972113017198</v>
      </c>
      <c r="O32" s="59">
        <v>0.54395139169094597</v>
      </c>
      <c r="P32" s="59">
        <v>0.53003948590821404</v>
      </c>
      <c r="Q32" s="59">
        <v>0.50968395168170499</v>
      </c>
      <c r="R32" s="59">
        <v>0.51223175615229799</v>
      </c>
      <c r="S32" s="59">
        <v>0.47073756424503599</v>
      </c>
    </row>
    <row r="33" spans="1:19" x14ac:dyDescent="0.3">
      <c r="A33" t="s">
        <v>2666</v>
      </c>
      <c r="B33" t="s">
        <v>2667</v>
      </c>
      <c r="C33" s="51" t="s">
        <v>43</v>
      </c>
      <c r="D33" s="51" t="s">
        <v>52</v>
      </c>
      <c r="E33" s="51" t="s">
        <v>39</v>
      </c>
      <c r="F33" s="58">
        <v>108.27115032759799</v>
      </c>
      <c r="G33" s="58">
        <v>102.022954704848</v>
      </c>
      <c r="H33" s="58">
        <v>110.66377256716601</v>
      </c>
      <c r="I33" s="58">
        <v>105.422272551379</v>
      </c>
      <c r="J33" s="58">
        <v>99.628012122631404</v>
      </c>
      <c r="K33" s="58">
        <v>98.8005614676471</v>
      </c>
      <c r="L33" s="58">
        <v>96.741314893362102</v>
      </c>
      <c r="M33" s="59">
        <v>0.54305936313504399</v>
      </c>
      <c r="N33" s="59">
        <v>0.56520972113017198</v>
      </c>
      <c r="O33" s="59">
        <v>0.54395139169094597</v>
      </c>
      <c r="P33" s="59">
        <v>0.53003948590821404</v>
      </c>
      <c r="Q33" s="59">
        <v>0.50968395168170499</v>
      </c>
      <c r="R33" s="59">
        <v>0.51223175615229799</v>
      </c>
      <c r="S33" s="59">
        <v>0.47073756424503599</v>
      </c>
    </row>
    <row r="34" spans="1:19" x14ac:dyDescent="0.3">
      <c r="A34" t="s">
        <v>3196</v>
      </c>
      <c r="B34" t="s">
        <v>3197</v>
      </c>
      <c r="C34" s="51" t="s">
        <v>43</v>
      </c>
      <c r="D34" s="51" t="s">
        <v>52</v>
      </c>
      <c r="E34" s="51" t="s">
        <v>44</v>
      </c>
      <c r="F34" s="58">
        <v>115.88409785063099</v>
      </c>
      <c r="G34" s="58">
        <v>93.6804688584064</v>
      </c>
      <c r="H34" s="58">
        <v>113.427321217005</v>
      </c>
      <c r="I34" s="58">
        <v>116.29318860233001</v>
      </c>
      <c r="J34" s="58">
        <v>114.26359262190201</v>
      </c>
      <c r="K34" s="58">
        <v>107.38737534157301</v>
      </c>
      <c r="L34" s="58">
        <v>90.252428473411499</v>
      </c>
      <c r="M34" s="59">
        <v>0.73731994686592905</v>
      </c>
      <c r="N34" s="59">
        <v>0.76851869645454096</v>
      </c>
      <c r="O34" s="59">
        <v>0.73644970416834099</v>
      </c>
      <c r="P34" s="59">
        <v>0.71828238287491097</v>
      </c>
      <c r="Q34" s="59">
        <v>0.690042464971794</v>
      </c>
      <c r="R34" s="59">
        <v>0.69268940707994497</v>
      </c>
      <c r="S34" s="59">
        <v>0.63050871716371004</v>
      </c>
    </row>
    <row r="35" spans="1:19" x14ac:dyDescent="0.3">
      <c r="A35" t="s">
        <v>3198</v>
      </c>
      <c r="B35" t="s">
        <v>3199</v>
      </c>
      <c r="C35" s="51" t="s">
        <v>43</v>
      </c>
      <c r="D35" s="51" t="s">
        <v>52</v>
      </c>
      <c r="E35" s="51" t="s">
        <v>39</v>
      </c>
      <c r="F35" s="58">
        <v>109.767228574141</v>
      </c>
      <c r="G35" s="58">
        <v>100.439414584095</v>
      </c>
      <c r="H35" s="58">
        <v>110.05603015006299</v>
      </c>
      <c r="I35" s="58">
        <v>109.785032605613</v>
      </c>
      <c r="J35" s="58">
        <v>108.73690136873</v>
      </c>
      <c r="K35" s="58">
        <v>106.09924777024401</v>
      </c>
      <c r="L35" s="58">
        <v>91.6493878350865</v>
      </c>
      <c r="M35" s="59">
        <v>0.56835833972498195</v>
      </c>
      <c r="N35" s="59">
        <v>0.58766231337979502</v>
      </c>
      <c r="O35" s="59">
        <v>0.56883109224992401</v>
      </c>
      <c r="P35" s="59">
        <v>0.55644967212637697</v>
      </c>
      <c r="Q35" s="59">
        <v>0.53760893345393901</v>
      </c>
      <c r="R35" s="59">
        <v>0.53999709276019803</v>
      </c>
      <c r="S35" s="59">
        <v>0.50000915761290299</v>
      </c>
    </row>
    <row r="36" spans="1:19" x14ac:dyDescent="0.3">
      <c r="A36" t="s">
        <v>3200</v>
      </c>
      <c r="B36" t="s">
        <v>3201</v>
      </c>
      <c r="C36" s="51" t="s">
        <v>43</v>
      </c>
      <c r="D36" s="51" t="s">
        <v>52</v>
      </c>
      <c r="E36" s="51" t="s">
        <v>44</v>
      </c>
      <c r="F36" s="58">
        <v>103.107845234316</v>
      </c>
      <c r="G36" s="58">
        <v>94.084574134319695</v>
      </c>
      <c r="H36" s="58">
        <v>104.623188146838</v>
      </c>
      <c r="I36" s="58">
        <v>111.12207519858801</v>
      </c>
      <c r="J36" s="58">
        <v>116.597214247965</v>
      </c>
      <c r="K36" s="58">
        <v>113.193925120115</v>
      </c>
      <c r="L36" s="58">
        <v>86.497969388778003</v>
      </c>
      <c r="M36" s="59">
        <v>0.71816555997615705</v>
      </c>
      <c r="N36" s="59">
        <v>0.75275882820324402</v>
      </c>
      <c r="O36" s="59">
        <v>0.72139457241591798</v>
      </c>
      <c r="P36" s="59">
        <v>0.69522638638118395</v>
      </c>
      <c r="Q36" s="59">
        <v>0.66438178304060802</v>
      </c>
      <c r="R36" s="59">
        <v>0.67241475941832196</v>
      </c>
      <c r="S36" s="59">
        <v>0.61158621684495096</v>
      </c>
    </row>
    <row r="37" spans="1:19" x14ac:dyDescent="0.3">
      <c r="A37" t="s">
        <v>3202</v>
      </c>
      <c r="B37" t="s">
        <v>3203</v>
      </c>
      <c r="C37" s="51" t="s">
        <v>43</v>
      </c>
      <c r="D37" s="51" t="s">
        <v>52</v>
      </c>
      <c r="E37" s="51" t="s">
        <v>44</v>
      </c>
      <c r="F37" s="58">
        <v>110.659566716374</v>
      </c>
      <c r="G37" s="58">
        <v>99.498152509792803</v>
      </c>
      <c r="H37" s="58">
        <v>110.954103087061</v>
      </c>
      <c r="I37" s="58">
        <v>106.955398180251</v>
      </c>
      <c r="J37" s="58">
        <v>102.78586701526</v>
      </c>
      <c r="K37" s="58">
        <v>103.935534000426</v>
      </c>
      <c r="L37" s="58">
        <v>90.435171953818397</v>
      </c>
      <c r="M37" s="59">
        <v>0.720219900051005</v>
      </c>
      <c r="N37" s="59">
        <v>0.75453326670806597</v>
      </c>
      <c r="O37" s="59">
        <v>0.72239043698193905</v>
      </c>
      <c r="P37" s="59">
        <v>0.70104939628045504</v>
      </c>
      <c r="Q37" s="59">
        <v>0.67270236158909402</v>
      </c>
      <c r="R37" s="59">
        <v>0.67676449958498597</v>
      </c>
      <c r="S37" s="59">
        <v>0.62156942153894301</v>
      </c>
    </row>
    <row r="38" spans="1:19" x14ac:dyDescent="0.3">
      <c r="A38" t="s">
        <v>3204</v>
      </c>
      <c r="B38" t="s">
        <v>3205</v>
      </c>
      <c r="C38" s="51" t="s">
        <v>43</v>
      </c>
      <c r="D38" s="51" t="s">
        <v>52</v>
      </c>
      <c r="E38" s="51" t="s">
        <v>44</v>
      </c>
      <c r="F38" s="58">
        <v>110.273913660779</v>
      </c>
      <c r="G38" s="58">
        <v>100.894334431245</v>
      </c>
      <c r="H38" s="58">
        <v>108.074096950151</v>
      </c>
      <c r="I38" s="58">
        <v>106.431385913301</v>
      </c>
      <c r="J38" s="58">
        <v>104.929106117648</v>
      </c>
      <c r="K38" s="58">
        <v>102.734332680817</v>
      </c>
      <c r="L38" s="58">
        <v>98.179795448936204</v>
      </c>
      <c r="M38" s="59">
        <v>0.65932427614205102</v>
      </c>
      <c r="N38" s="59">
        <v>0.69474567002675003</v>
      </c>
      <c r="O38" s="59">
        <v>0.66177181715078204</v>
      </c>
      <c r="P38" s="59">
        <v>0.638529899568958</v>
      </c>
      <c r="Q38" s="59">
        <v>0.60981386104468704</v>
      </c>
      <c r="R38" s="59">
        <v>0.61521921046348405</v>
      </c>
      <c r="S38" s="59">
        <v>0.56009585241437398</v>
      </c>
    </row>
    <row r="39" spans="1:19" x14ac:dyDescent="0.3">
      <c r="A39" t="s">
        <v>3194</v>
      </c>
      <c r="B39" t="s">
        <v>3195</v>
      </c>
      <c r="C39" s="51" t="s">
        <v>38</v>
      </c>
      <c r="D39" s="51" t="s">
        <v>52</v>
      </c>
      <c r="E39" s="51" t="s">
        <v>44</v>
      </c>
      <c r="F39" s="58">
        <v>111.906753733014</v>
      </c>
      <c r="G39" s="58">
        <v>104.435694147509</v>
      </c>
      <c r="H39" s="58">
        <v>105.743623398384</v>
      </c>
      <c r="I39" s="58">
        <v>105.38218418123</v>
      </c>
      <c r="J39" s="58">
        <v>108.365257309206</v>
      </c>
      <c r="K39" s="58">
        <v>106.620220497708</v>
      </c>
      <c r="L39" s="58">
        <v>92.428607821399197</v>
      </c>
      <c r="M39" s="59">
        <v>0.659340884503263</v>
      </c>
      <c r="N39" s="59">
        <v>0.69477287729791504</v>
      </c>
      <c r="O39" s="59">
        <v>0.66178609985543102</v>
      </c>
      <c r="P39" s="59">
        <v>0.63855801956606695</v>
      </c>
      <c r="Q39" s="59">
        <v>0.60984312929217599</v>
      </c>
      <c r="R39" s="59">
        <v>0.61523390340163697</v>
      </c>
      <c r="S39" s="59">
        <v>0.56012336633069904</v>
      </c>
    </row>
    <row r="40" spans="1:19" x14ac:dyDescent="0.3">
      <c r="A40" t="s">
        <v>719</v>
      </c>
      <c r="B40" t="s">
        <v>720</v>
      </c>
      <c r="C40" s="51" t="s">
        <v>38</v>
      </c>
      <c r="D40" s="51" t="s">
        <v>52</v>
      </c>
      <c r="E40" s="51" t="s">
        <v>44</v>
      </c>
      <c r="F40" s="58">
        <v>110.7383249243</v>
      </c>
      <c r="G40" s="58">
        <v>114.911091069793</v>
      </c>
      <c r="H40" s="58">
        <v>113.898748991885</v>
      </c>
      <c r="I40" s="58">
        <v>129.92460254821901</v>
      </c>
      <c r="J40" s="58">
        <v>121.09834935142599</v>
      </c>
      <c r="K40" s="58">
        <v>112.182480104386</v>
      </c>
      <c r="L40" s="58">
        <v>103.337472768761</v>
      </c>
      <c r="M40" s="59">
        <v>0.66527223451348005</v>
      </c>
      <c r="N40" s="59">
        <v>0.70702548751459404</v>
      </c>
      <c r="O40" s="59">
        <v>0.66995644507775898</v>
      </c>
      <c r="P40" s="59">
        <v>0.63692616207514796</v>
      </c>
      <c r="Q40" s="59">
        <v>0.59983385545090195</v>
      </c>
      <c r="R40" s="59">
        <v>0.61103826471034905</v>
      </c>
      <c r="S40" s="59">
        <v>0.54112841051105998</v>
      </c>
    </row>
    <row r="41" spans="1:19" x14ac:dyDescent="0.3">
      <c r="A41" t="s">
        <v>4960</v>
      </c>
      <c r="B41" t="s">
        <v>4961</v>
      </c>
      <c r="C41" s="51" t="s">
        <v>38</v>
      </c>
      <c r="D41" s="51" t="s">
        <v>52</v>
      </c>
      <c r="E41" s="51" t="s">
        <v>44</v>
      </c>
      <c r="F41" s="58">
        <v>112.403880784709</v>
      </c>
      <c r="G41" s="58">
        <v>91.102289681618004</v>
      </c>
      <c r="H41" s="58">
        <v>99.345806865718004</v>
      </c>
      <c r="I41" s="58">
        <v>95.726995679302703</v>
      </c>
      <c r="J41" s="58">
        <v>88.963227130960107</v>
      </c>
      <c r="K41" s="58">
        <v>103.978773532841</v>
      </c>
      <c r="L41" s="58">
        <v>100.249504187084</v>
      </c>
      <c r="M41" s="59">
        <v>0.72822473058057602</v>
      </c>
      <c r="N41" s="59">
        <v>0.76680923031936399</v>
      </c>
      <c r="O41" s="59">
        <v>0.72375387644567402</v>
      </c>
      <c r="P41" s="59">
        <v>0.69500702232011502</v>
      </c>
      <c r="Q41" s="59">
        <v>0.66681677521482596</v>
      </c>
      <c r="R41" s="59">
        <v>0.66607496877360595</v>
      </c>
      <c r="S41" s="59">
        <v>0.58946273402326499</v>
      </c>
    </row>
    <row r="42" spans="1:19" x14ac:dyDescent="0.3">
      <c r="A42" t="s">
        <v>3420</v>
      </c>
      <c r="B42" t="s">
        <v>3421</v>
      </c>
      <c r="C42" s="51" t="s">
        <v>38</v>
      </c>
      <c r="D42" s="51" t="s">
        <v>52</v>
      </c>
      <c r="E42" s="51" t="s">
        <v>39</v>
      </c>
      <c r="F42" s="58">
        <v>87.362156939405907</v>
      </c>
      <c r="G42" s="58">
        <v>92.268514971831905</v>
      </c>
      <c r="H42" s="58">
        <v>83.865198967904007</v>
      </c>
      <c r="I42" s="58">
        <v>87.217061916970493</v>
      </c>
      <c r="J42" s="58">
        <v>87.286509665165894</v>
      </c>
      <c r="K42" s="58">
        <v>95.141265541451901</v>
      </c>
      <c r="L42" s="58">
        <v>103.168661769613</v>
      </c>
      <c r="M42" s="59">
        <v>0.47869536472235802</v>
      </c>
      <c r="N42" s="59">
        <v>0.50624974430460201</v>
      </c>
      <c r="O42" s="59">
        <v>0.478028397826739</v>
      </c>
      <c r="P42" s="59">
        <v>0.45906061858688901</v>
      </c>
      <c r="Q42" s="59">
        <v>0.43142050986153002</v>
      </c>
      <c r="R42" s="59">
        <v>0.435732175976762</v>
      </c>
      <c r="S42" s="59">
        <v>0.37518613904889597</v>
      </c>
    </row>
    <row r="43" spans="1:19" x14ac:dyDescent="0.3">
      <c r="A43" t="s">
        <v>3418</v>
      </c>
      <c r="B43" t="s">
        <v>3419</v>
      </c>
      <c r="C43" s="51" t="s">
        <v>43</v>
      </c>
      <c r="D43" s="51" t="s">
        <v>52</v>
      </c>
      <c r="E43" s="51" t="s">
        <v>39</v>
      </c>
      <c r="F43" s="58">
        <v>87.362156939405907</v>
      </c>
      <c r="G43" s="58">
        <v>92.268514971831905</v>
      </c>
      <c r="H43" s="58">
        <v>83.865198967904007</v>
      </c>
      <c r="I43" s="58">
        <v>87.217061916970493</v>
      </c>
      <c r="J43" s="58">
        <v>87.286509665165894</v>
      </c>
      <c r="K43" s="58">
        <v>95.141265541451901</v>
      </c>
      <c r="L43" s="58">
        <v>103.168661769613</v>
      </c>
      <c r="M43" s="59">
        <v>0.47869536472235802</v>
      </c>
      <c r="N43" s="59">
        <v>0.50624974430460201</v>
      </c>
      <c r="O43" s="59">
        <v>0.478028397826739</v>
      </c>
      <c r="P43" s="59">
        <v>0.45906061858688901</v>
      </c>
      <c r="Q43" s="59">
        <v>0.43142050986153002</v>
      </c>
      <c r="R43" s="59">
        <v>0.435732175976762</v>
      </c>
      <c r="S43" s="59">
        <v>0.37518613904889597</v>
      </c>
    </row>
    <row r="44" spans="1:19" x14ac:dyDescent="0.3">
      <c r="A44" t="s">
        <v>3416</v>
      </c>
      <c r="B44" t="s">
        <v>3417</v>
      </c>
      <c r="C44" s="51" t="s">
        <v>43</v>
      </c>
      <c r="D44" s="51" t="s">
        <v>52</v>
      </c>
      <c r="E44" s="51" t="s">
        <v>39</v>
      </c>
      <c r="F44" s="58">
        <v>87.362156939405907</v>
      </c>
      <c r="G44" s="58">
        <v>92.268514971831905</v>
      </c>
      <c r="H44" s="58">
        <v>83.865198967904007</v>
      </c>
      <c r="I44" s="58">
        <v>87.217061916970493</v>
      </c>
      <c r="J44" s="58">
        <v>87.286509665165894</v>
      </c>
      <c r="K44" s="58">
        <v>95.141265541451901</v>
      </c>
      <c r="L44" s="58">
        <v>103.168661769613</v>
      </c>
      <c r="M44" s="59">
        <v>0.47869536472235802</v>
      </c>
      <c r="N44" s="59">
        <v>0.50624974430460201</v>
      </c>
      <c r="O44" s="59">
        <v>0.478028397826739</v>
      </c>
      <c r="P44" s="59">
        <v>0.45906061858688901</v>
      </c>
      <c r="Q44" s="59">
        <v>0.43142050986153002</v>
      </c>
      <c r="R44" s="59">
        <v>0.435732175976762</v>
      </c>
      <c r="S44" s="59">
        <v>0.37518613904889597</v>
      </c>
    </row>
    <row r="45" spans="1:19" x14ac:dyDescent="0.3">
      <c r="A45" t="s">
        <v>3784</v>
      </c>
      <c r="B45" t="s">
        <v>3785</v>
      </c>
      <c r="C45" s="51" t="s">
        <v>43</v>
      </c>
      <c r="D45" s="51" t="s">
        <v>52</v>
      </c>
      <c r="E45" s="51" t="s">
        <v>39</v>
      </c>
      <c r="F45" s="58">
        <v>91.701220793121195</v>
      </c>
      <c r="G45" s="58">
        <v>89.045265378180403</v>
      </c>
      <c r="H45" s="58">
        <v>90.812858235565201</v>
      </c>
      <c r="I45" s="58">
        <v>88.135053777219696</v>
      </c>
      <c r="J45" s="58">
        <v>92.596430266920606</v>
      </c>
      <c r="K45" s="58">
        <v>100.271444001438</v>
      </c>
      <c r="L45" s="58">
        <v>99.293110364384901</v>
      </c>
      <c r="M45" s="59">
        <v>0.43600443286604801</v>
      </c>
      <c r="N45" s="59">
        <v>0.46704168327065998</v>
      </c>
      <c r="O45" s="59">
        <v>0.43697239837637097</v>
      </c>
      <c r="P45" s="59">
        <v>0.41789860545150898</v>
      </c>
      <c r="Q45" s="59">
        <v>0.39087350302175</v>
      </c>
      <c r="R45" s="59">
        <v>0.395023685843154</v>
      </c>
      <c r="S45" s="59">
        <v>0.33995412505140299</v>
      </c>
    </row>
    <row r="46" spans="1:19" x14ac:dyDescent="0.3">
      <c r="A46" t="s">
        <v>5050</v>
      </c>
      <c r="B46" t="s">
        <v>5051</v>
      </c>
      <c r="C46" s="51" t="s">
        <v>38</v>
      </c>
      <c r="D46" s="51" t="s">
        <v>52</v>
      </c>
      <c r="E46" s="51" t="s">
        <v>39</v>
      </c>
      <c r="F46" s="58">
        <v>91.8405223252404</v>
      </c>
      <c r="G46" s="58">
        <v>85.872015640633194</v>
      </c>
      <c r="H46" s="58">
        <v>86.8454364593901</v>
      </c>
      <c r="I46" s="58">
        <v>91.639954526428099</v>
      </c>
      <c r="J46" s="58">
        <v>88.579952605478397</v>
      </c>
      <c r="K46" s="58">
        <v>93.218602705124695</v>
      </c>
      <c r="L46" s="58"/>
      <c r="M46" s="59">
        <v>0.36788529268293002</v>
      </c>
      <c r="N46" s="59">
        <v>0.41138304795293401</v>
      </c>
      <c r="O46" s="59">
        <v>0.37011220125984201</v>
      </c>
      <c r="P46" s="59">
        <v>0.34041331548902298</v>
      </c>
      <c r="Q46" s="59">
        <v>0.30132575421975699</v>
      </c>
      <c r="R46" s="59">
        <v>0.30938400337911698</v>
      </c>
      <c r="S46" s="59">
        <v>0.23563555141543099</v>
      </c>
    </row>
    <row r="47" spans="1:19" x14ac:dyDescent="0.3">
      <c r="A47" t="s">
        <v>4950</v>
      </c>
      <c r="B47" t="s">
        <v>4951</v>
      </c>
      <c r="C47" s="51" t="s">
        <v>43</v>
      </c>
      <c r="D47" s="51" t="s">
        <v>52</v>
      </c>
      <c r="E47" s="51" t="s">
        <v>39</v>
      </c>
      <c r="F47" s="58">
        <v>94.764876849311705</v>
      </c>
      <c r="G47" s="58">
        <v>85.700202731680506</v>
      </c>
      <c r="H47" s="58">
        <v>88.877182751368693</v>
      </c>
      <c r="I47" s="58">
        <v>93.866004451711305</v>
      </c>
      <c r="J47" s="58">
        <v>89.318993915378599</v>
      </c>
      <c r="K47" s="58">
        <v>94.968473673585194</v>
      </c>
      <c r="L47" s="58">
        <v>106.094940460128</v>
      </c>
      <c r="M47" s="59">
        <v>0.43296256235528002</v>
      </c>
      <c r="N47" s="59">
        <v>0.46559586349032001</v>
      </c>
      <c r="O47" s="59">
        <v>0.43445126360609398</v>
      </c>
      <c r="P47" s="59">
        <v>0.41046873537374001</v>
      </c>
      <c r="Q47" s="59">
        <v>0.380631981701197</v>
      </c>
      <c r="R47" s="59">
        <v>0.387962606654986</v>
      </c>
      <c r="S47" s="59">
        <v>0.332645410666143</v>
      </c>
    </row>
    <row r="48" spans="1:19" x14ac:dyDescent="0.3">
      <c r="A48" t="s">
        <v>4948</v>
      </c>
      <c r="B48" t="s">
        <v>4949</v>
      </c>
      <c r="C48" s="51" t="s">
        <v>43</v>
      </c>
      <c r="D48" s="51" t="s">
        <v>52</v>
      </c>
      <c r="E48" s="51" t="s">
        <v>39</v>
      </c>
      <c r="F48" s="58">
        <v>94.764876849311705</v>
      </c>
      <c r="G48" s="58">
        <v>85.700202731680506</v>
      </c>
      <c r="H48" s="58">
        <v>88.877182751368693</v>
      </c>
      <c r="I48" s="58">
        <v>93.866004451711305</v>
      </c>
      <c r="J48" s="58">
        <v>89.318993915378599</v>
      </c>
      <c r="K48" s="58">
        <v>94.968473673585194</v>
      </c>
      <c r="L48" s="58">
        <v>106.094940460128</v>
      </c>
      <c r="M48" s="59">
        <v>0.43296256235528002</v>
      </c>
      <c r="N48" s="59">
        <v>0.46559586349032001</v>
      </c>
      <c r="O48" s="59">
        <v>0.43445126360609398</v>
      </c>
      <c r="P48" s="59">
        <v>0.41046873537374001</v>
      </c>
      <c r="Q48" s="59">
        <v>0.380631981701197</v>
      </c>
      <c r="R48" s="59">
        <v>0.387962606654986</v>
      </c>
      <c r="S48" s="59">
        <v>0.332645410666143</v>
      </c>
    </row>
    <row r="49" spans="1:19" x14ac:dyDescent="0.3">
      <c r="A49" t="s">
        <v>3786</v>
      </c>
      <c r="B49" t="s">
        <v>3787</v>
      </c>
      <c r="C49" s="51" t="s">
        <v>43</v>
      </c>
      <c r="D49" s="51" t="s">
        <v>52</v>
      </c>
      <c r="E49" s="51" t="s">
        <v>39</v>
      </c>
      <c r="F49" s="58">
        <v>91.701220793121195</v>
      </c>
      <c r="G49" s="58">
        <v>89.045265378180403</v>
      </c>
      <c r="H49" s="58">
        <v>90.812858235565201</v>
      </c>
      <c r="I49" s="58">
        <v>88.135053777219696</v>
      </c>
      <c r="J49" s="58">
        <v>92.596430266920606</v>
      </c>
      <c r="K49" s="58">
        <v>100.271444001438</v>
      </c>
      <c r="L49" s="58">
        <v>99.293110364384901</v>
      </c>
      <c r="M49" s="59">
        <v>0.43600443286604801</v>
      </c>
      <c r="N49" s="59">
        <v>0.46704168327065998</v>
      </c>
      <c r="O49" s="59">
        <v>0.43697239837637097</v>
      </c>
      <c r="P49" s="59">
        <v>0.41789860545150898</v>
      </c>
      <c r="Q49" s="59">
        <v>0.39087350302175</v>
      </c>
      <c r="R49" s="59">
        <v>0.395023685843154</v>
      </c>
      <c r="S49" s="59">
        <v>0.33995412505140299</v>
      </c>
    </row>
    <row r="50" spans="1:19" x14ac:dyDescent="0.3">
      <c r="A50" t="s">
        <v>4956</v>
      </c>
      <c r="B50" t="s">
        <v>4957</v>
      </c>
      <c r="C50" s="51" t="s">
        <v>43</v>
      </c>
      <c r="D50" s="51" t="s">
        <v>52</v>
      </c>
      <c r="E50" s="51" t="s">
        <v>39</v>
      </c>
      <c r="F50" s="58">
        <v>94.764876849311705</v>
      </c>
      <c r="G50" s="58">
        <v>85.700202731680506</v>
      </c>
      <c r="H50" s="58">
        <v>88.877182751368693</v>
      </c>
      <c r="I50" s="58">
        <v>93.866004451711305</v>
      </c>
      <c r="J50" s="58">
        <v>89.318993915378599</v>
      </c>
      <c r="K50" s="58">
        <v>94.968473673585194</v>
      </c>
      <c r="L50" s="58">
        <v>106.094940460128</v>
      </c>
      <c r="M50" s="59">
        <v>0.43296256235528002</v>
      </c>
      <c r="N50" s="59">
        <v>0.46559586349032001</v>
      </c>
      <c r="O50" s="59">
        <v>0.43445126360609398</v>
      </c>
      <c r="P50" s="59">
        <v>0.41046873537374001</v>
      </c>
      <c r="Q50" s="59">
        <v>0.380631981701197</v>
      </c>
      <c r="R50" s="59">
        <v>0.387962606654986</v>
      </c>
      <c r="S50" s="59">
        <v>0.332645410666143</v>
      </c>
    </row>
    <row r="51" spans="1:19" x14ac:dyDescent="0.3">
      <c r="A51" t="s">
        <v>4952</v>
      </c>
      <c r="B51" t="s">
        <v>4953</v>
      </c>
      <c r="C51" s="51" t="s">
        <v>43</v>
      </c>
      <c r="D51" s="51" t="s">
        <v>52</v>
      </c>
      <c r="E51" s="51" t="s">
        <v>44</v>
      </c>
      <c r="F51" s="58">
        <v>100.346081077218</v>
      </c>
      <c r="G51" s="58">
        <v>82.118774142558493</v>
      </c>
      <c r="H51" s="58">
        <v>86.810260927406901</v>
      </c>
      <c r="I51" s="58">
        <v>92.123369364560304</v>
      </c>
      <c r="J51" s="58">
        <v>90.7265215923114</v>
      </c>
      <c r="K51" s="58">
        <v>93.034453436871502</v>
      </c>
      <c r="L51" s="58">
        <v>107.636275263492</v>
      </c>
      <c r="M51" s="59">
        <v>0.58488183276374195</v>
      </c>
      <c r="N51" s="59">
        <v>0.63388213253109804</v>
      </c>
      <c r="O51" s="59">
        <v>0.58973761703111305</v>
      </c>
      <c r="P51" s="59">
        <v>0.55094387612428797</v>
      </c>
      <c r="Q51" s="59">
        <v>0.50879223683110497</v>
      </c>
      <c r="R51" s="59">
        <v>0.52191182979443296</v>
      </c>
      <c r="S51" s="59">
        <v>0.44493839012056502</v>
      </c>
    </row>
    <row r="52" spans="1:19" x14ac:dyDescent="0.3">
      <c r="A52" t="s">
        <v>4954</v>
      </c>
      <c r="B52" t="s">
        <v>4955</v>
      </c>
      <c r="C52" s="51" t="s">
        <v>43</v>
      </c>
      <c r="D52" s="51" t="s">
        <v>52</v>
      </c>
      <c r="E52" s="51" t="s">
        <v>39</v>
      </c>
      <c r="F52" s="58">
        <v>94.764876849311705</v>
      </c>
      <c r="G52" s="58">
        <v>85.700202731680506</v>
      </c>
      <c r="H52" s="58">
        <v>88.877182751368693</v>
      </c>
      <c r="I52" s="58">
        <v>93.866004451711305</v>
      </c>
      <c r="J52" s="58">
        <v>89.318993915378599</v>
      </c>
      <c r="K52" s="58">
        <v>94.968473673585194</v>
      </c>
      <c r="L52" s="58">
        <v>106.094940460128</v>
      </c>
      <c r="M52" s="59">
        <v>0.43296256235528002</v>
      </c>
      <c r="N52" s="59">
        <v>0.46559586349032001</v>
      </c>
      <c r="O52" s="59">
        <v>0.43445126360609398</v>
      </c>
      <c r="P52" s="59">
        <v>0.41046873537374001</v>
      </c>
      <c r="Q52" s="59">
        <v>0.380631981701197</v>
      </c>
      <c r="R52" s="59">
        <v>0.387962606654986</v>
      </c>
      <c r="S52" s="59">
        <v>0.332645410666143</v>
      </c>
    </row>
    <row r="53" spans="1:19" x14ac:dyDescent="0.3">
      <c r="A53" t="s">
        <v>4944</v>
      </c>
      <c r="B53" t="s">
        <v>4945</v>
      </c>
      <c r="C53" s="51" t="s">
        <v>38</v>
      </c>
      <c r="D53" s="51" t="s">
        <v>52</v>
      </c>
      <c r="E53" s="51" t="s">
        <v>39</v>
      </c>
      <c r="F53" s="58">
        <v>94.764876849311705</v>
      </c>
      <c r="G53" s="58">
        <v>85.700202731680506</v>
      </c>
      <c r="H53" s="58">
        <v>88.877182751368693</v>
      </c>
      <c r="I53" s="58">
        <v>93.866004451711305</v>
      </c>
      <c r="J53" s="58">
        <v>89.318993915378599</v>
      </c>
      <c r="K53" s="58">
        <v>94.968473673585194</v>
      </c>
      <c r="L53" s="58">
        <v>106.094940460128</v>
      </c>
      <c r="M53" s="59">
        <v>0.43296256235528002</v>
      </c>
      <c r="N53" s="59">
        <v>0.46559586349032001</v>
      </c>
      <c r="O53" s="59">
        <v>0.43445126360609398</v>
      </c>
      <c r="P53" s="59">
        <v>0.41046873537374001</v>
      </c>
      <c r="Q53" s="59">
        <v>0.380631981701197</v>
      </c>
      <c r="R53" s="59">
        <v>0.387962606654986</v>
      </c>
      <c r="S53" s="59">
        <v>0.332645410666143</v>
      </c>
    </row>
    <row r="54" spans="1:19" x14ac:dyDescent="0.3">
      <c r="A54" t="s">
        <v>4946</v>
      </c>
      <c r="B54" t="s">
        <v>4947</v>
      </c>
      <c r="C54" s="51" t="s">
        <v>43</v>
      </c>
      <c r="D54" s="51" t="s">
        <v>52</v>
      </c>
      <c r="E54" s="51" t="s">
        <v>39</v>
      </c>
      <c r="F54" s="58">
        <v>94.764876849311705</v>
      </c>
      <c r="G54" s="58">
        <v>85.700202731680506</v>
      </c>
      <c r="H54" s="58">
        <v>88.877182751368693</v>
      </c>
      <c r="I54" s="58">
        <v>93.866004451711305</v>
      </c>
      <c r="J54" s="58">
        <v>89.318993915378599</v>
      </c>
      <c r="K54" s="58">
        <v>94.968473673585194</v>
      </c>
      <c r="L54" s="58">
        <v>106.094940460128</v>
      </c>
      <c r="M54" s="59">
        <v>0.43296256235528002</v>
      </c>
      <c r="N54" s="59">
        <v>0.46559586349032001</v>
      </c>
      <c r="O54" s="59">
        <v>0.43445126360609398</v>
      </c>
      <c r="P54" s="59">
        <v>0.41046873537374001</v>
      </c>
      <c r="Q54" s="59">
        <v>0.380631981701197</v>
      </c>
      <c r="R54" s="59">
        <v>0.387962606654986</v>
      </c>
      <c r="S54" s="59">
        <v>0.332645410666143</v>
      </c>
    </row>
    <row r="55" spans="1:19" x14ac:dyDescent="0.3">
      <c r="A55" t="s">
        <v>5052</v>
      </c>
      <c r="B55" t="s">
        <v>5053</v>
      </c>
      <c r="C55" s="51" t="s">
        <v>38</v>
      </c>
      <c r="D55" s="51" t="s">
        <v>52</v>
      </c>
      <c r="E55" s="51" t="s">
        <v>39</v>
      </c>
      <c r="F55" s="58">
        <v>91.8405223252404</v>
      </c>
      <c r="G55" s="58">
        <v>85.872015640633194</v>
      </c>
      <c r="H55" s="58">
        <v>86.8454364593901</v>
      </c>
      <c r="I55" s="58">
        <v>91.639954526428099</v>
      </c>
      <c r="J55" s="58">
        <v>88.579952605478397</v>
      </c>
      <c r="K55" s="58">
        <v>93.218602705124695</v>
      </c>
      <c r="L55" s="58"/>
      <c r="M55" s="59">
        <v>0.36788529268293002</v>
      </c>
      <c r="N55" s="59">
        <v>0.41138304795293401</v>
      </c>
      <c r="O55" s="59">
        <v>0.37011220125984201</v>
      </c>
      <c r="P55" s="59">
        <v>0.34041331548902298</v>
      </c>
      <c r="Q55" s="59">
        <v>0.30132575421975699</v>
      </c>
      <c r="R55" s="59">
        <v>0.30938400337911698</v>
      </c>
      <c r="S55" s="59">
        <v>0.23563555141543099</v>
      </c>
    </row>
    <row r="56" spans="1:19" x14ac:dyDescent="0.3">
      <c r="A56" t="s">
        <v>3788</v>
      </c>
      <c r="B56" t="s">
        <v>3789</v>
      </c>
      <c r="C56" s="51" t="s">
        <v>38</v>
      </c>
      <c r="D56" s="51" t="s">
        <v>52</v>
      </c>
      <c r="E56" s="51" t="s">
        <v>39</v>
      </c>
      <c r="F56" s="58">
        <v>91.701220793121195</v>
      </c>
      <c r="G56" s="58">
        <v>89.045265378180403</v>
      </c>
      <c r="H56" s="58">
        <v>90.812858235565201</v>
      </c>
      <c r="I56" s="58">
        <v>88.135053777219696</v>
      </c>
      <c r="J56" s="58">
        <v>92.596430266920606</v>
      </c>
      <c r="K56" s="58">
        <v>100.271444001438</v>
      </c>
      <c r="L56" s="58">
        <v>99.293110364384901</v>
      </c>
      <c r="M56" s="59">
        <v>0.43600443286604801</v>
      </c>
      <c r="N56" s="59">
        <v>0.46704168327065998</v>
      </c>
      <c r="O56" s="59">
        <v>0.43697239837637097</v>
      </c>
      <c r="P56" s="59">
        <v>0.41789860545150898</v>
      </c>
      <c r="Q56" s="59">
        <v>0.39087350302175</v>
      </c>
      <c r="R56" s="59">
        <v>0.395023685843154</v>
      </c>
      <c r="S56" s="59">
        <v>0.33995412505140299</v>
      </c>
    </row>
    <row r="57" spans="1:19" x14ac:dyDescent="0.3">
      <c r="A57" t="s">
        <v>3782</v>
      </c>
      <c r="B57" t="s">
        <v>3783</v>
      </c>
      <c r="C57" s="51" t="s">
        <v>43</v>
      </c>
      <c r="D57" s="51" t="s">
        <v>52</v>
      </c>
      <c r="E57" s="51" t="s">
        <v>39</v>
      </c>
      <c r="F57" s="58">
        <v>91.701220793121195</v>
      </c>
      <c r="G57" s="58">
        <v>89.045265378180403</v>
      </c>
      <c r="H57" s="58">
        <v>90.812858235565201</v>
      </c>
      <c r="I57" s="58">
        <v>88.135053777219696</v>
      </c>
      <c r="J57" s="58">
        <v>92.596430266920606</v>
      </c>
      <c r="K57" s="58">
        <v>100.271444001438</v>
      </c>
      <c r="L57" s="58">
        <v>99.293110364384901</v>
      </c>
      <c r="M57" s="59">
        <v>0.43600443286604801</v>
      </c>
      <c r="N57" s="59">
        <v>0.46704168327065998</v>
      </c>
      <c r="O57" s="59">
        <v>0.43697239837637097</v>
      </c>
      <c r="P57" s="59">
        <v>0.41789860545150898</v>
      </c>
      <c r="Q57" s="59">
        <v>0.39087350302175</v>
      </c>
      <c r="R57" s="59">
        <v>0.395023685843154</v>
      </c>
      <c r="S57" s="59">
        <v>0.33995412505140299</v>
      </c>
    </row>
    <row r="58" spans="1:19" x14ac:dyDescent="0.3">
      <c r="A58" t="s">
        <v>5056</v>
      </c>
      <c r="B58" t="s">
        <v>5057</v>
      </c>
      <c r="C58" s="51" t="s">
        <v>43</v>
      </c>
      <c r="D58" s="51" t="s">
        <v>52</v>
      </c>
      <c r="E58" s="51" t="s">
        <v>39</v>
      </c>
      <c r="F58" s="58">
        <v>91.8405223252404</v>
      </c>
      <c r="G58" s="58">
        <v>85.872015640633194</v>
      </c>
      <c r="H58" s="58">
        <v>86.8454364593901</v>
      </c>
      <c r="I58" s="58">
        <v>91.639954526428099</v>
      </c>
      <c r="J58" s="58">
        <v>88.579952605478397</v>
      </c>
      <c r="K58" s="58">
        <v>93.218602705124695</v>
      </c>
      <c r="L58" s="58"/>
      <c r="M58" s="59">
        <v>0.36788529268293002</v>
      </c>
      <c r="N58" s="59">
        <v>0.41138304795293401</v>
      </c>
      <c r="O58" s="59">
        <v>0.37011220125984201</v>
      </c>
      <c r="P58" s="59">
        <v>0.34041331548902298</v>
      </c>
      <c r="Q58" s="59">
        <v>0.30132575421975699</v>
      </c>
      <c r="R58" s="59">
        <v>0.30938400337911698</v>
      </c>
      <c r="S58" s="59">
        <v>0.23563555141543099</v>
      </c>
    </row>
    <row r="59" spans="1:19" x14ac:dyDescent="0.3">
      <c r="A59" t="s">
        <v>5054</v>
      </c>
      <c r="B59" t="s">
        <v>5055</v>
      </c>
      <c r="C59" s="51" t="s">
        <v>43</v>
      </c>
      <c r="D59" s="51" t="s">
        <v>52</v>
      </c>
      <c r="E59" s="51" t="s">
        <v>39</v>
      </c>
      <c r="F59" s="58">
        <v>91.8405223252404</v>
      </c>
      <c r="G59" s="58">
        <v>85.872015640633194</v>
      </c>
      <c r="H59" s="58">
        <v>86.8454364593901</v>
      </c>
      <c r="I59" s="58">
        <v>91.639954526428099</v>
      </c>
      <c r="J59" s="58">
        <v>88.579952605478397</v>
      </c>
      <c r="K59" s="58">
        <v>93.218602705124695</v>
      </c>
      <c r="L59" s="58"/>
      <c r="M59" s="59">
        <v>0.36788529268293002</v>
      </c>
      <c r="N59" s="59">
        <v>0.41138304795293401</v>
      </c>
      <c r="O59" s="59">
        <v>0.37011220125984201</v>
      </c>
      <c r="P59" s="59">
        <v>0.34041331548902298</v>
      </c>
      <c r="Q59" s="59">
        <v>0.30132575421975699</v>
      </c>
      <c r="R59" s="59">
        <v>0.30938400337911698</v>
      </c>
      <c r="S59" s="59">
        <v>0.23563555141543099</v>
      </c>
    </row>
    <row r="60" spans="1:19" x14ac:dyDescent="0.3">
      <c r="A60" t="s">
        <v>3046</v>
      </c>
      <c r="B60" t="s">
        <v>3047</v>
      </c>
      <c r="C60" s="51" t="s">
        <v>38</v>
      </c>
      <c r="D60" s="51" t="s">
        <v>52</v>
      </c>
      <c r="E60" s="51" t="s">
        <v>44</v>
      </c>
      <c r="F60" s="58">
        <v>77.785661335128097</v>
      </c>
      <c r="G60" s="58">
        <v>89.454232663754297</v>
      </c>
      <c r="H60" s="58">
        <v>91.092068748575798</v>
      </c>
      <c r="I60" s="58">
        <v>87.509961548393704</v>
      </c>
      <c r="J60" s="58">
        <v>94.2667775189949</v>
      </c>
      <c r="K60" s="58">
        <v>99.057894590484594</v>
      </c>
      <c r="L60" s="58">
        <v>104.459809056513</v>
      </c>
      <c r="M60" s="59">
        <v>0.59998268438057401</v>
      </c>
      <c r="N60" s="59">
        <v>0.64876626488877398</v>
      </c>
      <c r="O60" s="59">
        <v>0.60485421649259896</v>
      </c>
      <c r="P60" s="59">
        <v>0.56665995494337196</v>
      </c>
      <c r="Q60" s="59">
        <v>0.52323275304365302</v>
      </c>
      <c r="R60" s="59">
        <v>0.53614119242178804</v>
      </c>
      <c r="S60" s="59">
        <v>0.45379187993381798</v>
      </c>
    </row>
    <row r="61" spans="1:19" x14ac:dyDescent="0.3">
      <c r="A61" t="s">
        <v>3042</v>
      </c>
      <c r="B61" t="s">
        <v>3043</v>
      </c>
      <c r="C61" s="51" t="s">
        <v>38</v>
      </c>
      <c r="D61" s="51" t="s">
        <v>52</v>
      </c>
      <c r="E61" s="51" t="s">
        <v>44</v>
      </c>
      <c r="F61" s="58">
        <v>79.948235012547599</v>
      </c>
      <c r="G61" s="58">
        <v>97.223523707767896</v>
      </c>
      <c r="H61" s="58">
        <v>94.504257990499994</v>
      </c>
      <c r="I61" s="58">
        <v>92.092221337277707</v>
      </c>
      <c r="J61" s="58">
        <v>92.918709996034195</v>
      </c>
      <c r="K61" s="58">
        <v>97.468856107151893</v>
      </c>
      <c r="L61" s="58">
        <v>111.75200780068801</v>
      </c>
      <c r="M61" s="59">
        <v>0.59697045516230196</v>
      </c>
      <c r="N61" s="59">
        <v>0.64771667713822501</v>
      </c>
      <c r="O61" s="59">
        <v>0.601774390732847</v>
      </c>
      <c r="P61" s="59">
        <v>0.56557279849481901</v>
      </c>
      <c r="Q61" s="59">
        <v>0.52239868021831104</v>
      </c>
      <c r="R61" s="59">
        <v>0.53335689511020301</v>
      </c>
      <c r="S61" s="59">
        <v>0.45308616105180999</v>
      </c>
    </row>
    <row r="62" spans="1:19" x14ac:dyDescent="0.3">
      <c r="A62" t="s">
        <v>3044</v>
      </c>
      <c r="B62" t="s">
        <v>3045</v>
      </c>
      <c r="C62" s="51" t="s">
        <v>38</v>
      </c>
      <c r="D62" s="51" t="s">
        <v>52</v>
      </c>
      <c r="E62" s="51" t="s">
        <v>39</v>
      </c>
      <c r="F62" s="58">
        <v>79.264753588144799</v>
      </c>
      <c r="G62" s="58">
        <v>87.558574518782294</v>
      </c>
      <c r="H62" s="58">
        <v>89.702597412087798</v>
      </c>
      <c r="I62" s="58">
        <v>88.2829989527702</v>
      </c>
      <c r="J62" s="58">
        <v>93.156077671812895</v>
      </c>
      <c r="K62" s="58">
        <v>98.140158160982097</v>
      </c>
      <c r="L62" s="58">
        <v>108.205740670141</v>
      </c>
      <c r="M62" s="59">
        <v>0.46323484781130297</v>
      </c>
      <c r="N62" s="59">
        <v>0.49740906998589002</v>
      </c>
      <c r="O62" s="59">
        <v>0.46608198170838899</v>
      </c>
      <c r="P62" s="59">
        <v>0.439062065557769</v>
      </c>
      <c r="Q62" s="59">
        <v>0.40545271921667297</v>
      </c>
      <c r="R62" s="59">
        <v>0.41443518186985401</v>
      </c>
      <c r="S62" s="59">
        <v>0.34821320650426901</v>
      </c>
    </row>
    <row r="63" spans="1:19" x14ac:dyDescent="0.3">
      <c r="A63" t="s">
        <v>3572</v>
      </c>
      <c r="B63" t="s">
        <v>3573</v>
      </c>
      <c r="C63" s="51" t="s">
        <v>43</v>
      </c>
      <c r="D63" s="51" t="s">
        <v>52</v>
      </c>
      <c r="E63" s="51" t="s">
        <v>39</v>
      </c>
      <c r="F63" s="58">
        <v>101.808695277994</v>
      </c>
      <c r="G63" s="58">
        <v>98.793466627178901</v>
      </c>
      <c r="H63" s="58">
        <v>99.674993110351494</v>
      </c>
      <c r="I63" s="58">
        <v>91.409510030403993</v>
      </c>
      <c r="J63" s="58">
        <v>90.810685628126095</v>
      </c>
      <c r="K63" s="58">
        <v>98.985582177020206</v>
      </c>
      <c r="L63" s="58">
        <v>93.267849372279798</v>
      </c>
      <c r="M63" s="59">
        <v>0.514083947010049</v>
      </c>
      <c r="N63" s="59">
        <v>0.52430843332967503</v>
      </c>
      <c r="O63" s="59">
        <v>0.48069209744865898</v>
      </c>
      <c r="P63" s="59">
        <v>0.49431398762712803</v>
      </c>
      <c r="Q63" s="59">
        <v>0.46810868528171401</v>
      </c>
      <c r="R63" s="59">
        <v>0.45301405057902899</v>
      </c>
      <c r="S63" s="59">
        <v>0.38694777373190797</v>
      </c>
    </row>
    <row r="64" spans="1:19" x14ac:dyDescent="0.3">
      <c r="A64" t="s">
        <v>3574</v>
      </c>
      <c r="B64" t="s">
        <v>3575</v>
      </c>
      <c r="C64" s="51" t="s">
        <v>43</v>
      </c>
      <c r="D64" s="51" t="s">
        <v>52</v>
      </c>
      <c r="E64" s="51" t="s">
        <v>44</v>
      </c>
      <c r="F64" s="58">
        <v>100.775504471114</v>
      </c>
      <c r="G64" s="58">
        <v>107.956544724373</v>
      </c>
      <c r="H64" s="58">
        <v>103.965556991363</v>
      </c>
      <c r="I64" s="58">
        <v>89.575689809246995</v>
      </c>
      <c r="J64" s="58">
        <v>88.178918696292598</v>
      </c>
      <c r="K64" s="58">
        <v>98.789937912414402</v>
      </c>
      <c r="L64" s="58">
        <v>91.712395130667304</v>
      </c>
      <c r="M64" s="59">
        <v>0.63044663351222296</v>
      </c>
      <c r="N64" s="59">
        <v>0.66331046903484903</v>
      </c>
      <c r="O64" s="59">
        <v>0.61452458866538395</v>
      </c>
      <c r="P64" s="59">
        <v>0.60126699894608404</v>
      </c>
      <c r="Q64" s="59">
        <v>0.56459607237001497</v>
      </c>
      <c r="R64" s="59">
        <v>0.56161462474008395</v>
      </c>
      <c r="S64" s="59">
        <v>0.48099360637517002</v>
      </c>
    </row>
    <row r="65" spans="1:19" x14ac:dyDescent="0.3">
      <c r="A65" t="s">
        <v>2507</v>
      </c>
      <c r="B65" t="s">
        <v>2508</v>
      </c>
      <c r="C65" s="51" t="s">
        <v>43</v>
      </c>
      <c r="D65" s="51" t="s">
        <v>52</v>
      </c>
      <c r="E65" s="51" t="s">
        <v>39</v>
      </c>
      <c r="F65" s="58">
        <v>96.337801696792496</v>
      </c>
      <c r="G65" s="58">
        <v>94.372286841127902</v>
      </c>
      <c r="H65" s="58">
        <v>83.466883347135393</v>
      </c>
      <c r="I65" s="58">
        <v>89.825605799343606</v>
      </c>
      <c r="J65" s="58">
        <v>83.117156526284603</v>
      </c>
      <c r="K65" s="58">
        <v>91.7012631865732</v>
      </c>
      <c r="L65" s="58">
        <v>107.21210613146199</v>
      </c>
      <c r="M65" s="59">
        <v>0.45321994104083402</v>
      </c>
      <c r="N65" s="59">
        <v>0.47730413852529002</v>
      </c>
      <c r="O65" s="59">
        <v>0.45201340102189203</v>
      </c>
      <c r="P65" s="59">
        <v>0.43463331538604799</v>
      </c>
      <c r="Q65" s="59">
        <v>0.41069267033944801</v>
      </c>
      <c r="R65" s="59">
        <v>0.414971924466083</v>
      </c>
      <c r="S65" s="59">
        <v>0.36252492165845401</v>
      </c>
    </row>
    <row r="66" spans="1:19" x14ac:dyDescent="0.3">
      <c r="A66" t="s">
        <v>2511</v>
      </c>
      <c r="B66" t="s">
        <v>2512</v>
      </c>
      <c r="C66" s="51" t="s">
        <v>38</v>
      </c>
      <c r="D66" s="51" t="s">
        <v>52</v>
      </c>
      <c r="E66" s="51" t="s">
        <v>39</v>
      </c>
      <c r="F66" s="58">
        <v>96.337801696792496</v>
      </c>
      <c r="G66" s="58">
        <v>94.372286841127902</v>
      </c>
      <c r="H66" s="58">
        <v>83.466883347135393</v>
      </c>
      <c r="I66" s="58">
        <v>89.825605799343606</v>
      </c>
      <c r="J66" s="58">
        <v>83.117156526284603</v>
      </c>
      <c r="K66" s="58">
        <v>91.7012631865732</v>
      </c>
      <c r="L66" s="58">
        <v>107.21210613146199</v>
      </c>
      <c r="M66" s="59">
        <v>0.45321994104083402</v>
      </c>
      <c r="N66" s="59">
        <v>0.47730413852529002</v>
      </c>
      <c r="O66" s="59">
        <v>0.45201340102189203</v>
      </c>
      <c r="P66" s="59">
        <v>0.43463331538604799</v>
      </c>
      <c r="Q66" s="59">
        <v>0.41069267033944801</v>
      </c>
      <c r="R66" s="59">
        <v>0.414971924466083</v>
      </c>
      <c r="S66" s="59">
        <v>0.36252492165845401</v>
      </c>
    </row>
    <row r="67" spans="1:19" x14ac:dyDescent="0.3">
      <c r="A67" t="s">
        <v>2513</v>
      </c>
      <c r="B67" t="s">
        <v>2514</v>
      </c>
      <c r="C67" s="51" t="s">
        <v>38</v>
      </c>
      <c r="D67" s="51" t="s">
        <v>52</v>
      </c>
      <c r="E67" s="51" t="s">
        <v>39</v>
      </c>
      <c r="F67" s="58">
        <v>96.337801696792496</v>
      </c>
      <c r="G67" s="58">
        <v>94.372286841127902</v>
      </c>
      <c r="H67" s="58">
        <v>83.466883347135393</v>
      </c>
      <c r="I67" s="58">
        <v>89.825605799343606</v>
      </c>
      <c r="J67" s="58">
        <v>83.117156526284603</v>
      </c>
      <c r="K67" s="58">
        <v>91.7012631865732</v>
      </c>
      <c r="L67" s="58">
        <v>107.21210613146199</v>
      </c>
      <c r="M67" s="59">
        <v>0.45321994104083402</v>
      </c>
      <c r="N67" s="59">
        <v>0.47730413852529002</v>
      </c>
      <c r="O67" s="59">
        <v>0.45201340102189203</v>
      </c>
      <c r="P67" s="59">
        <v>0.43463331538604799</v>
      </c>
      <c r="Q67" s="59">
        <v>0.41069267033944801</v>
      </c>
      <c r="R67" s="59">
        <v>0.414971924466083</v>
      </c>
      <c r="S67" s="59">
        <v>0.36252492165845401</v>
      </c>
    </row>
    <row r="68" spans="1:19" x14ac:dyDescent="0.3">
      <c r="A68" t="s">
        <v>2509</v>
      </c>
      <c r="B68" t="s">
        <v>2510</v>
      </c>
      <c r="C68" s="51" t="s">
        <v>38</v>
      </c>
      <c r="D68" s="51" t="s">
        <v>52</v>
      </c>
      <c r="E68" s="51" t="s">
        <v>39</v>
      </c>
      <c r="F68" s="58">
        <v>96.337801696792496</v>
      </c>
      <c r="G68" s="58">
        <v>94.372286841127902</v>
      </c>
      <c r="H68" s="58">
        <v>83.466883347135393</v>
      </c>
      <c r="I68" s="58">
        <v>89.825605799343606</v>
      </c>
      <c r="J68" s="58">
        <v>83.117156526284603</v>
      </c>
      <c r="K68" s="58">
        <v>91.7012631865732</v>
      </c>
      <c r="L68" s="58">
        <v>107.21210613146199</v>
      </c>
      <c r="M68" s="59">
        <v>0.45321994104083402</v>
      </c>
      <c r="N68" s="59">
        <v>0.47730413852529002</v>
      </c>
      <c r="O68" s="59">
        <v>0.45201340102189203</v>
      </c>
      <c r="P68" s="59">
        <v>0.43463331538604799</v>
      </c>
      <c r="Q68" s="59">
        <v>0.41069267033944801</v>
      </c>
      <c r="R68" s="59">
        <v>0.414971924466083</v>
      </c>
      <c r="S68" s="59">
        <v>0.36252492165845401</v>
      </c>
    </row>
    <row r="69" spans="1:19" x14ac:dyDescent="0.3">
      <c r="A69" t="s">
        <v>2503</v>
      </c>
      <c r="B69" t="s">
        <v>2504</v>
      </c>
      <c r="C69" s="51" t="s">
        <v>43</v>
      </c>
      <c r="D69" s="51" t="s">
        <v>52</v>
      </c>
      <c r="E69" s="51" t="s">
        <v>39</v>
      </c>
      <c r="F69" s="58">
        <v>96.337801696792496</v>
      </c>
      <c r="G69" s="58">
        <v>94.372286841127902</v>
      </c>
      <c r="H69" s="58">
        <v>83.466883347135393</v>
      </c>
      <c r="I69" s="58">
        <v>89.825605799343606</v>
      </c>
      <c r="J69" s="58">
        <v>83.117156526284603</v>
      </c>
      <c r="K69" s="58">
        <v>91.7012631865732</v>
      </c>
      <c r="L69" s="58">
        <v>107.21210613146199</v>
      </c>
      <c r="M69" s="59">
        <v>0.45321994104083402</v>
      </c>
      <c r="N69" s="59">
        <v>0.47730413852529002</v>
      </c>
      <c r="O69" s="59">
        <v>0.45201340102189203</v>
      </c>
      <c r="P69" s="59">
        <v>0.43463331538604799</v>
      </c>
      <c r="Q69" s="59">
        <v>0.41069267033944801</v>
      </c>
      <c r="R69" s="59">
        <v>0.414971924466083</v>
      </c>
      <c r="S69" s="59">
        <v>0.36252492165845401</v>
      </c>
    </row>
    <row r="70" spans="1:19" x14ac:dyDescent="0.3">
      <c r="A70" t="s">
        <v>2505</v>
      </c>
      <c r="B70" t="s">
        <v>2506</v>
      </c>
      <c r="C70" s="51" t="s">
        <v>43</v>
      </c>
      <c r="D70" s="51" t="s">
        <v>52</v>
      </c>
      <c r="E70" s="51" t="s">
        <v>39</v>
      </c>
      <c r="F70" s="58">
        <v>96.337801696792496</v>
      </c>
      <c r="G70" s="58">
        <v>94.372286841127902</v>
      </c>
      <c r="H70" s="58">
        <v>83.466883347135393</v>
      </c>
      <c r="I70" s="58">
        <v>89.825605799343606</v>
      </c>
      <c r="J70" s="58">
        <v>83.117156526284603</v>
      </c>
      <c r="K70" s="58">
        <v>91.7012631865732</v>
      </c>
      <c r="L70" s="58">
        <v>107.21210613146199</v>
      </c>
      <c r="M70" s="59">
        <v>0.45321994104083402</v>
      </c>
      <c r="N70" s="59">
        <v>0.47730413852529002</v>
      </c>
      <c r="O70" s="59">
        <v>0.45201340102189203</v>
      </c>
      <c r="P70" s="59">
        <v>0.43463331538604799</v>
      </c>
      <c r="Q70" s="59">
        <v>0.41069267033944801</v>
      </c>
      <c r="R70" s="59">
        <v>0.414971924466083</v>
      </c>
      <c r="S70" s="59">
        <v>0.36252492165845401</v>
      </c>
    </row>
    <row r="71" spans="1:19" x14ac:dyDescent="0.3">
      <c r="A71" t="s">
        <v>3576</v>
      </c>
      <c r="B71" t="s">
        <v>3577</v>
      </c>
      <c r="C71" s="51" t="s">
        <v>38</v>
      </c>
      <c r="D71" s="51" t="s">
        <v>52</v>
      </c>
      <c r="E71" s="51" t="s">
        <v>39</v>
      </c>
      <c r="F71" s="58">
        <v>101.808695277994</v>
      </c>
      <c r="G71" s="58">
        <v>98.793466627178901</v>
      </c>
      <c r="H71" s="58">
        <v>99.674993110351494</v>
      </c>
      <c r="I71" s="58">
        <v>91.409510030403993</v>
      </c>
      <c r="J71" s="58">
        <v>90.810685628126095</v>
      </c>
      <c r="K71" s="58">
        <v>98.985582177020206</v>
      </c>
      <c r="L71" s="58">
        <v>93.267849372279798</v>
      </c>
      <c r="M71" s="59">
        <v>0.514083947010049</v>
      </c>
      <c r="N71" s="59">
        <v>0.52430843332967503</v>
      </c>
      <c r="O71" s="59">
        <v>0.48069209744865898</v>
      </c>
      <c r="P71" s="59">
        <v>0.49431398762712803</v>
      </c>
      <c r="Q71" s="59">
        <v>0.46810868528171401</v>
      </c>
      <c r="R71" s="59">
        <v>0.45301405057902899</v>
      </c>
      <c r="S71" s="59">
        <v>0.38694777373190797</v>
      </c>
    </row>
    <row r="72" spans="1:19" x14ac:dyDescent="0.3">
      <c r="A72" t="s">
        <v>4354</v>
      </c>
      <c r="B72" t="s">
        <v>4355</v>
      </c>
      <c r="C72" s="51" t="s">
        <v>38</v>
      </c>
      <c r="D72" s="51" t="s">
        <v>52</v>
      </c>
      <c r="E72" s="51" t="s">
        <v>39</v>
      </c>
      <c r="F72" s="58">
        <v>93.354067197924195</v>
      </c>
      <c r="G72" s="58">
        <v>89.635671037778195</v>
      </c>
      <c r="H72" s="58">
        <v>95.384119079487704</v>
      </c>
      <c r="I72" s="58">
        <v>88.981713791536805</v>
      </c>
      <c r="J72" s="58">
        <v>89.691989232357699</v>
      </c>
      <c r="K72" s="58">
        <v>96.209170768692701</v>
      </c>
      <c r="L72" s="58"/>
      <c r="M72" s="59">
        <v>0.365594602373221</v>
      </c>
      <c r="N72" s="59">
        <v>0.38847765242781201</v>
      </c>
      <c r="O72" s="59">
        <v>0.36586246430810898</v>
      </c>
      <c r="P72" s="59">
        <v>0.34921866695975401</v>
      </c>
      <c r="Q72" s="59">
        <v>0.32463784701063603</v>
      </c>
      <c r="R72" s="59">
        <v>0.328179386310748</v>
      </c>
      <c r="S72" s="59">
        <v>0.278403899569657</v>
      </c>
    </row>
    <row r="73" spans="1:19" x14ac:dyDescent="0.3">
      <c r="A73" t="s">
        <v>4360</v>
      </c>
      <c r="B73" t="s">
        <v>4361</v>
      </c>
      <c r="C73" s="51" t="s">
        <v>38</v>
      </c>
      <c r="D73" s="51" t="s">
        <v>52</v>
      </c>
      <c r="E73" s="51" t="s">
        <v>39</v>
      </c>
      <c r="F73" s="58">
        <v>97.597735855005595</v>
      </c>
      <c r="G73" s="58">
        <v>92.847455487027403</v>
      </c>
      <c r="H73" s="58">
        <v>104.57643873013799</v>
      </c>
      <c r="I73" s="58">
        <v>91.538842748385207</v>
      </c>
      <c r="J73" s="58">
        <v>88.312837961995498</v>
      </c>
      <c r="K73" s="58">
        <v>100.35934202467</v>
      </c>
      <c r="L73" s="58">
        <v>98.421807085150704</v>
      </c>
      <c r="M73" s="59">
        <v>0.40396385627619902</v>
      </c>
      <c r="N73" s="59">
        <v>0.43099576125017502</v>
      </c>
      <c r="O73" s="59">
        <v>0.40563120600983898</v>
      </c>
      <c r="P73" s="59">
        <v>0.38490743241103698</v>
      </c>
      <c r="Q73" s="59">
        <v>0.35890354853321499</v>
      </c>
      <c r="R73" s="59">
        <v>0.36500671795161199</v>
      </c>
      <c r="S73" s="59">
        <v>0.30862106397982503</v>
      </c>
    </row>
    <row r="74" spans="1:19" x14ac:dyDescent="0.3">
      <c r="A74" t="s">
        <v>4358</v>
      </c>
      <c r="B74" t="s">
        <v>4359</v>
      </c>
      <c r="C74" s="51" t="s">
        <v>43</v>
      </c>
      <c r="D74" s="51" t="s">
        <v>52</v>
      </c>
      <c r="E74" s="51" t="s">
        <v>39</v>
      </c>
      <c r="F74" s="58">
        <v>93.354067197924195</v>
      </c>
      <c r="G74" s="58">
        <v>89.635671037778195</v>
      </c>
      <c r="H74" s="58">
        <v>95.384119079487704</v>
      </c>
      <c r="I74" s="58">
        <v>88.981713791536805</v>
      </c>
      <c r="J74" s="58">
        <v>89.691989232357699</v>
      </c>
      <c r="K74" s="58">
        <v>96.209170768692701</v>
      </c>
      <c r="L74" s="58"/>
      <c r="M74" s="59">
        <v>0.365594602373221</v>
      </c>
      <c r="N74" s="59">
        <v>0.38847765242781201</v>
      </c>
      <c r="O74" s="59">
        <v>0.36586246430810898</v>
      </c>
      <c r="P74" s="59">
        <v>0.34921866695975401</v>
      </c>
      <c r="Q74" s="59">
        <v>0.32463784701063603</v>
      </c>
      <c r="R74" s="59">
        <v>0.328179386310748</v>
      </c>
      <c r="S74" s="59">
        <v>0.278403899569657</v>
      </c>
    </row>
    <row r="75" spans="1:19" x14ac:dyDescent="0.3">
      <c r="A75" t="s">
        <v>4364</v>
      </c>
      <c r="B75" t="s">
        <v>4365</v>
      </c>
      <c r="C75" s="51" t="s">
        <v>43</v>
      </c>
      <c r="D75" s="51" t="s">
        <v>52</v>
      </c>
      <c r="E75" s="51" t="s">
        <v>44</v>
      </c>
      <c r="F75" s="58">
        <v>100.157323541439</v>
      </c>
      <c r="G75" s="58">
        <v>96.413841412476501</v>
      </c>
      <c r="H75" s="58">
        <v>109.808969316822</v>
      </c>
      <c r="I75" s="58">
        <v>89.731684474994097</v>
      </c>
      <c r="J75" s="58">
        <v>85.968744090650105</v>
      </c>
      <c r="K75" s="58">
        <v>100.288006542567</v>
      </c>
      <c r="L75" s="58">
        <v>94.870740461761002</v>
      </c>
      <c r="M75" s="59">
        <v>0.60793490240549697</v>
      </c>
      <c r="N75" s="59">
        <v>0.65693572876310202</v>
      </c>
      <c r="O75" s="59">
        <v>0.61302289600577797</v>
      </c>
      <c r="P75" s="59">
        <v>0.57607689579055599</v>
      </c>
      <c r="Q75" s="59">
        <v>0.53456925533732502</v>
      </c>
      <c r="R75" s="59">
        <v>0.54620173539698602</v>
      </c>
      <c r="S75" s="59">
        <v>0.466645934709288</v>
      </c>
    </row>
    <row r="76" spans="1:19" x14ac:dyDescent="0.3">
      <c r="A76" t="s">
        <v>4362</v>
      </c>
      <c r="B76" t="s">
        <v>4363</v>
      </c>
      <c r="C76" s="51" t="s">
        <v>38</v>
      </c>
      <c r="D76" s="51" t="s">
        <v>52</v>
      </c>
      <c r="E76" s="51" t="s">
        <v>39</v>
      </c>
      <c r="F76" s="58">
        <v>97.597735855005595</v>
      </c>
      <c r="G76" s="58">
        <v>92.847455487027403</v>
      </c>
      <c r="H76" s="58">
        <v>104.57643873013799</v>
      </c>
      <c r="I76" s="58">
        <v>91.538842748385207</v>
      </c>
      <c r="J76" s="58">
        <v>88.312837961995498</v>
      </c>
      <c r="K76" s="58">
        <v>100.35934202467</v>
      </c>
      <c r="L76" s="58">
        <v>98.421807085150704</v>
      </c>
      <c r="M76" s="59">
        <v>0.40396385627619902</v>
      </c>
      <c r="N76" s="59">
        <v>0.43099576125017502</v>
      </c>
      <c r="O76" s="59">
        <v>0.40563120600983898</v>
      </c>
      <c r="P76" s="59">
        <v>0.38490743241103698</v>
      </c>
      <c r="Q76" s="59">
        <v>0.35890354853321499</v>
      </c>
      <c r="R76" s="59">
        <v>0.36500671795161199</v>
      </c>
      <c r="S76" s="59">
        <v>0.30862106397982503</v>
      </c>
    </row>
    <row r="77" spans="1:19" x14ac:dyDescent="0.3">
      <c r="A77" t="s">
        <v>4356</v>
      </c>
      <c r="B77" t="s">
        <v>4357</v>
      </c>
      <c r="C77" s="51" t="s">
        <v>38</v>
      </c>
      <c r="D77" s="51" t="s">
        <v>52</v>
      </c>
      <c r="E77" s="51" t="s">
        <v>39</v>
      </c>
      <c r="F77" s="58">
        <v>93.354067197924195</v>
      </c>
      <c r="G77" s="58">
        <v>89.635671037778195</v>
      </c>
      <c r="H77" s="58">
        <v>95.384119079487704</v>
      </c>
      <c r="I77" s="58">
        <v>88.981713791536805</v>
      </c>
      <c r="J77" s="58">
        <v>89.691989232357699</v>
      </c>
      <c r="K77" s="58">
        <v>96.209170768692701</v>
      </c>
      <c r="L77" s="58"/>
      <c r="M77" s="59">
        <v>0.365594602373221</v>
      </c>
      <c r="N77" s="59">
        <v>0.38847765242781201</v>
      </c>
      <c r="O77" s="59">
        <v>0.36586246430810898</v>
      </c>
      <c r="P77" s="59">
        <v>0.34921866695975401</v>
      </c>
      <c r="Q77" s="59">
        <v>0.32463784701063603</v>
      </c>
      <c r="R77" s="59">
        <v>0.328179386310748</v>
      </c>
      <c r="S77" s="59">
        <v>0.278403899569657</v>
      </c>
    </row>
    <row r="78" spans="1:19" x14ac:dyDescent="0.3">
      <c r="A78" t="s">
        <v>4366</v>
      </c>
      <c r="B78" t="s">
        <v>4367</v>
      </c>
      <c r="C78" s="51" t="s">
        <v>43</v>
      </c>
      <c r="D78" s="51" t="s">
        <v>52</v>
      </c>
      <c r="E78" s="51" t="s">
        <v>39</v>
      </c>
      <c r="F78" s="58">
        <v>97.597735855005595</v>
      </c>
      <c r="G78" s="58">
        <v>92.847455487027403</v>
      </c>
      <c r="H78" s="58">
        <v>104.57643873013799</v>
      </c>
      <c r="I78" s="58">
        <v>91.538842748385207</v>
      </c>
      <c r="J78" s="58">
        <v>88.312837961995498</v>
      </c>
      <c r="K78" s="58">
        <v>100.35934202467</v>
      </c>
      <c r="L78" s="58">
        <v>98.421807085150704</v>
      </c>
      <c r="M78" s="59">
        <v>0.40396385627619902</v>
      </c>
      <c r="N78" s="59">
        <v>0.43099576125017502</v>
      </c>
      <c r="O78" s="59">
        <v>0.40563120600983898</v>
      </c>
      <c r="P78" s="59">
        <v>0.38490743241103698</v>
      </c>
      <c r="Q78" s="59">
        <v>0.35890354853321499</v>
      </c>
      <c r="R78" s="59">
        <v>0.36500671795161199</v>
      </c>
      <c r="S78" s="59">
        <v>0.30862106397982503</v>
      </c>
    </row>
    <row r="79" spans="1:19" x14ac:dyDescent="0.3">
      <c r="A79" t="s">
        <v>2636</v>
      </c>
      <c r="B79" t="s">
        <v>2637</v>
      </c>
      <c r="C79" s="51" t="s">
        <v>43</v>
      </c>
      <c r="D79" s="51" t="s">
        <v>52</v>
      </c>
      <c r="E79" s="51" t="s">
        <v>39</v>
      </c>
      <c r="F79" s="58">
        <v>95.551677900575797</v>
      </c>
      <c r="G79" s="58">
        <v>104.41575333761701</v>
      </c>
      <c r="H79" s="58">
        <v>101.21702791545</v>
      </c>
      <c r="I79" s="58">
        <v>103.835345784474</v>
      </c>
      <c r="J79" s="58">
        <v>100.357734582007</v>
      </c>
      <c r="K79" s="58">
        <v>94.232054328695796</v>
      </c>
      <c r="L79" s="58">
        <v>102.95443696463801</v>
      </c>
      <c r="M79" s="59">
        <v>0.50435475423423504</v>
      </c>
      <c r="N79" s="59">
        <v>0.52699154180343499</v>
      </c>
      <c r="O79" s="59">
        <v>0.50421920827160005</v>
      </c>
      <c r="P79" s="59">
        <v>0.48646218042800199</v>
      </c>
      <c r="Q79" s="59">
        <v>0.46371557299216898</v>
      </c>
      <c r="R79" s="59">
        <v>0.469295425118258</v>
      </c>
      <c r="S79" s="59">
        <v>0.42457911722798602</v>
      </c>
    </row>
    <row r="80" spans="1:19" x14ac:dyDescent="0.3">
      <c r="A80" t="s">
        <v>607</v>
      </c>
      <c r="B80" t="s">
        <v>608</v>
      </c>
      <c r="C80" s="51" t="s">
        <v>38</v>
      </c>
      <c r="D80" s="51" t="s">
        <v>52</v>
      </c>
      <c r="E80" s="51" t="s">
        <v>39</v>
      </c>
      <c r="F80" s="58">
        <v>110.080622885571</v>
      </c>
      <c r="G80" s="58">
        <v>102.41306527727799</v>
      </c>
      <c r="H80" s="58">
        <v>98.504877147773698</v>
      </c>
      <c r="I80" s="58">
        <v>104.492381444752</v>
      </c>
      <c r="J80" s="58">
        <v>90.922743478562893</v>
      </c>
      <c r="K80" s="58">
        <v>100.496345755015</v>
      </c>
      <c r="L80" s="58">
        <v>102.190478249406</v>
      </c>
      <c r="M80" s="59">
        <v>0.46490287498497301</v>
      </c>
      <c r="N80" s="59">
        <v>0.49376265939431502</v>
      </c>
      <c r="O80" s="59">
        <v>0.46803444098874097</v>
      </c>
      <c r="P80" s="59">
        <v>0.44504027083148601</v>
      </c>
      <c r="Q80" s="59">
        <v>0.41843991402609498</v>
      </c>
      <c r="R80" s="59">
        <v>0.42626587088894102</v>
      </c>
      <c r="S80" s="59">
        <v>0.37502523707937202</v>
      </c>
    </row>
    <row r="81" spans="1:19" x14ac:dyDescent="0.3">
      <c r="A81" t="s">
        <v>605</v>
      </c>
      <c r="B81" t="s">
        <v>606</v>
      </c>
      <c r="C81" s="51" t="s">
        <v>38</v>
      </c>
      <c r="D81" s="51" t="s">
        <v>52</v>
      </c>
      <c r="E81" s="51" t="s">
        <v>39</v>
      </c>
      <c r="F81" s="58">
        <v>110.080622885571</v>
      </c>
      <c r="G81" s="58">
        <v>102.41306527727799</v>
      </c>
      <c r="H81" s="58">
        <v>98.504877147773698</v>
      </c>
      <c r="I81" s="58">
        <v>104.492381444752</v>
      </c>
      <c r="J81" s="58">
        <v>90.922743478562893</v>
      </c>
      <c r="K81" s="58">
        <v>100.496345755015</v>
      </c>
      <c r="L81" s="58">
        <v>102.190478249406</v>
      </c>
      <c r="M81" s="59">
        <v>0.46490287498497301</v>
      </c>
      <c r="N81" s="59">
        <v>0.49376265939431502</v>
      </c>
      <c r="O81" s="59">
        <v>0.46803444098874097</v>
      </c>
      <c r="P81" s="59">
        <v>0.44504027083148601</v>
      </c>
      <c r="Q81" s="59">
        <v>0.41843991402609498</v>
      </c>
      <c r="R81" s="59">
        <v>0.42626587088894102</v>
      </c>
      <c r="S81" s="59">
        <v>0.37502523707937202</v>
      </c>
    </row>
    <row r="82" spans="1:19" x14ac:dyDescent="0.3">
      <c r="A82" t="s">
        <v>603</v>
      </c>
      <c r="B82" t="s">
        <v>604</v>
      </c>
      <c r="C82" s="51" t="s">
        <v>38</v>
      </c>
      <c r="D82" s="51" t="s">
        <v>52</v>
      </c>
      <c r="E82" s="51" t="s">
        <v>44</v>
      </c>
      <c r="F82" s="58">
        <v>114.799178958643</v>
      </c>
      <c r="G82" s="58">
        <v>106.52721243840401</v>
      </c>
      <c r="H82" s="58">
        <v>103.392347112648</v>
      </c>
      <c r="I82" s="58">
        <v>101.76041310657</v>
      </c>
      <c r="J82" s="58">
        <v>89.494850421404195</v>
      </c>
      <c r="K82" s="58">
        <v>111.011767757646</v>
      </c>
      <c r="L82" s="58">
        <v>99.555511473974505</v>
      </c>
      <c r="M82" s="59">
        <v>0.60219507573721998</v>
      </c>
      <c r="N82" s="59">
        <v>0.64772955748749295</v>
      </c>
      <c r="O82" s="59">
        <v>0.60764923868643606</v>
      </c>
      <c r="P82" s="59">
        <v>0.57105435470884403</v>
      </c>
      <c r="Q82" s="59">
        <v>0.532166038211771</v>
      </c>
      <c r="R82" s="59">
        <v>0.54488060538415894</v>
      </c>
      <c r="S82" s="59">
        <v>0.47284090205916102</v>
      </c>
    </row>
    <row r="83" spans="1:19" x14ac:dyDescent="0.3">
      <c r="A83" t="s">
        <v>4586</v>
      </c>
      <c r="B83" t="s">
        <v>4587</v>
      </c>
      <c r="C83" s="51" t="s">
        <v>43</v>
      </c>
      <c r="D83" s="51" t="s">
        <v>52</v>
      </c>
      <c r="E83" s="51" t="s">
        <v>39</v>
      </c>
      <c r="F83" s="58">
        <v>116.986002736145</v>
      </c>
      <c r="G83" s="58">
        <v>111.83826811287101</v>
      </c>
      <c r="H83" s="58">
        <v>113.64994829362099</v>
      </c>
      <c r="I83" s="58">
        <v>121.57610401615401</v>
      </c>
      <c r="J83" s="58">
        <v>107.413392950027</v>
      </c>
      <c r="K83" s="58">
        <v>94.787213920624694</v>
      </c>
      <c r="L83" s="58">
        <v>89.758331846817399</v>
      </c>
      <c r="M83" s="59">
        <v>0.53613402068402505</v>
      </c>
      <c r="N83" s="59">
        <v>0.55538046446842804</v>
      </c>
      <c r="O83" s="59">
        <v>0.53617894505925001</v>
      </c>
      <c r="P83" s="59">
        <v>0.52218827973048398</v>
      </c>
      <c r="Q83" s="59">
        <v>0.50184773194478605</v>
      </c>
      <c r="R83" s="59">
        <v>0.50554655379816205</v>
      </c>
      <c r="S83" s="59">
        <v>0.46117175151050299</v>
      </c>
    </row>
    <row r="84" spans="1:19" x14ac:dyDescent="0.3">
      <c r="A84" t="s">
        <v>4582</v>
      </c>
      <c r="B84" t="s">
        <v>4583</v>
      </c>
      <c r="C84" s="51" t="s">
        <v>43</v>
      </c>
      <c r="D84" s="51" t="s">
        <v>52</v>
      </c>
      <c r="E84" s="51" t="s">
        <v>44</v>
      </c>
      <c r="F84" s="58">
        <v>118.89258492913299</v>
      </c>
      <c r="G84" s="58">
        <v>117.275604632848</v>
      </c>
      <c r="H84" s="58">
        <v>117.04442495315</v>
      </c>
      <c r="I84" s="58">
        <v>126.446172849776</v>
      </c>
      <c r="J84" s="58">
        <v>108.399376559964</v>
      </c>
      <c r="K84" s="58">
        <v>94.741761386418204</v>
      </c>
      <c r="L84" s="58">
        <v>90.117763633520894</v>
      </c>
      <c r="M84" s="59">
        <v>0.72083313695887397</v>
      </c>
      <c r="N84" s="59">
        <v>0.75633595668868603</v>
      </c>
      <c r="O84" s="59">
        <v>0.72426798047179297</v>
      </c>
      <c r="P84" s="59">
        <v>0.69548506377910302</v>
      </c>
      <c r="Q84" s="59">
        <v>0.66218564696314697</v>
      </c>
      <c r="R84" s="59">
        <v>0.67206117934016596</v>
      </c>
      <c r="S84" s="59">
        <v>0.60537541168555598</v>
      </c>
    </row>
    <row r="85" spans="1:19" x14ac:dyDescent="0.3">
      <c r="A85" t="s">
        <v>4580</v>
      </c>
      <c r="B85" t="s">
        <v>4581</v>
      </c>
      <c r="C85" s="51" t="s">
        <v>43</v>
      </c>
      <c r="D85" s="51" t="s">
        <v>52</v>
      </c>
      <c r="E85" s="51" t="s">
        <v>39</v>
      </c>
      <c r="F85" s="58">
        <v>116.986002736145</v>
      </c>
      <c r="G85" s="58">
        <v>111.83826811287101</v>
      </c>
      <c r="H85" s="58">
        <v>113.64994829362099</v>
      </c>
      <c r="I85" s="58">
        <v>121.57610401615401</v>
      </c>
      <c r="J85" s="58">
        <v>107.413392950027</v>
      </c>
      <c r="K85" s="58">
        <v>94.787213920624694</v>
      </c>
      <c r="L85" s="58">
        <v>89.758331846817399</v>
      </c>
      <c r="M85" s="59">
        <v>0.53613402068402505</v>
      </c>
      <c r="N85" s="59">
        <v>0.55538046446842804</v>
      </c>
      <c r="O85" s="59">
        <v>0.53617894505925001</v>
      </c>
      <c r="P85" s="59">
        <v>0.52218827973048398</v>
      </c>
      <c r="Q85" s="59">
        <v>0.50184773194478605</v>
      </c>
      <c r="R85" s="59">
        <v>0.50554655379816205</v>
      </c>
      <c r="S85" s="59">
        <v>0.46117175151050299</v>
      </c>
    </row>
    <row r="86" spans="1:19" x14ac:dyDescent="0.3">
      <c r="A86" t="s">
        <v>4584</v>
      </c>
      <c r="B86" t="s">
        <v>4585</v>
      </c>
      <c r="C86" s="51" t="s">
        <v>43</v>
      </c>
      <c r="D86" s="51" t="s">
        <v>52</v>
      </c>
      <c r="E86" s="51" t="s">
        <v>39</v>
      </c>
      <c r="F86" s="58">
        <v>116.986002736145</v>
      </c>
      <c r="G86" s="58">
        <v>111.83826811287101</v>
      </c>
      <c r="H86" s="58">
        <v>113.64994829362099</v>
      </c>
      <c r="I86" s="58">
        <v>121.57610401615401</v>
      </c>
      <c r="J86" s="58">
        <v>107.413392950027</v>
      </c>
      <c r="K86" s="58">
        <v>94.787213920624694</v>
      </c>
      <c r="L86" s="58">
        <v>89.758331846817399</v>
      </c>
      <c r="M86" s="59">
        <v>0.53613402068402505</v>
      </c>
      <c r="N86" s="59">
        <v>0.55538046446842804</v>
      </c>
      <c r="O86" s="59">
        <v>0.53617894505925001</v>
      </c>
      <c r="P86" s="59">
        <v>0.52218827973048398</v>
      </c>
      <c r="Q86" s="59">
        <v>0.50184773194478605</v>
      </c>
      <c r="R86" s="59">
        <v>0.50554655379816205</v>
      </c>
      <c r="S86" s="59">
        <v>0.46117175151050299</v>
      </c>
    </row>
    <row r="87" spans="1:19" x14ac:dyDescent="0.3">
      <c r="A87" t="s">
        <v>4578</v>
      </c>
      <c r="B87" t="s">
        <v>4579</v>
      </c>
      <c r="C87" s="51" t="s">
        <v>43</v>
      </c>
      <c r="D87" s="51" t="s">
        <v>52</v>
      </c>
      <c r="E87" s="51" t="s">
        <v>44</v>
      </c>
      <c r="F87" s="58">
        <v>122.18611991829199</v>
      </c>
      <c r="G87" s="58">
        <v>114.45130264269901</v>
      </c>
      <c r="H87" s="58">
        <v>118.01753902504601</v>
      </c>
      <c r="I87" s="58">
        <v>130.750772951127</v>
      </c>
      <c r="J87" s="58">
        <v>110.868703041939</v>
      </c>
      <c r="K87" s="58">
        <v>85.847357462957405</v>
      </c>
      <c r="L87" s="58">
        <v>84.526856743723599</v>
      </c>
      <c r="M87" s="59">
        <v>0.74365168857279995</v>
      </c>
      <c r="N87" s="59">
        <v>0.772722395257048</v>
      </c>
      <c r="O87" s="59">
        <v>0.74184470926309798</v>
      </c>
      <c r="P87" s="59">
        <v>0.72306915907605995</v>
      </c>
      <c r="Q87" s="59">
        <v>0.694582886481104</v>
      </c>
      <c r="R87" s="59">
        <v>0.69820639247425398</v>
      </c>
      <c r="S87" s="59">
        <v>0.63552049758062201</v>
      </c>
    </row>
    <row r="88" spans="1:19" x14ac:dyDescent="0.3">
      <c r="A88" t="s">
        <v>4588</v>
      </c>
      <c r="B88" t="s">
        <v>4589</v>
      </c>
      <c r="C88" s="51" t="s">
        <v>43</v>
      </c>
      <c r="D88" s="51" t="s">
        <v>52</v>
      </c>
      <c r="E88" s="51" t="s">
        <v>39</v>
      </c>
      <c r="F88" s="58">
        <v>116.986002736145</v>
      </c>
      <c r="G88" s="58">
        <v>111.83826811287101</v>
      </c>
      <c r="H88" s="58">
        <v>113.64994829362099</v>
      </c>
      <c r="I88" s="58">
        <v>121.57610401615401</v>
      </c>
      <c r="J88" s="58">
        <v>107.413392950027</v>
      </c>
      <c r="K88" s="58">
        <v>94.787213920624694</v>
      </c>
      <c r="L88" s="58">
        <v>89.758331846817399</v>
      </c>
      <c r="M88" s="59">
        <v>0.53613402068402505</v>
      </c>
      <c r="N88" s="59">
        <v>0.55538046446842804</v>
      </c>
      <c r="O88" s="59">
        <v>0.53617894505925001</v>
      </c>
      <c r="P88" s="59">
        <v>0.52218827973048398</v>
      </c>
      <c r="Q88" s="59">
        <v>0.50184773194478605</v>
      </c>
      <c r="R88" s="59">
        <v>0.50554655379816205</v>
      </c>
      <c r="S88" s="59">
        <v>0.46117175151050299</v>
      </c>
    </row>
    <row r="89" spans="1:19" x14ac:dyDescent="0.3">
      <c r="A89" t="s">
        <v>4574</v>
      </c>
      <c r="B89" t="s">
        <v>4575</v>
      </c>
      <c r="C89" s="51" t="s">
        <v>38</v>
      </c>
      <c r="D89" s="51" t="s">
        <v>52</v>
      </c>
      <c r="E89" s="51" t="s">
        <v>39</v>
      </c>
      <c r="F89" s="58">
        <v>116.986002736145</v>
      </c>
      <c r="G89" s="58">
        <v>111.83826811287101</v>
      </c>
      <c r="H89" s="58">
        <v>113.64994829362099</v>
      </c>
      <c r="I89" s="58">
        <v>121.57610401615401</v>
      </c>
      <c r="J89" s="58">
        <v>107.413392950027</v>
      </c>
      <c r="K89" s="58">
        <v>94.787213920624694</v>
      </c>
      <c r="L89" s="58">
        <v>89.758331846817399</v>
      </c>
      <c r="M89" s="59">
        <v>0.53613402068402505</v>
      </c>
      <c r="N89" s="59">
        <v>0.55538046446842804</v>
      </c>
      <c r="O89" s="59">
        <v>0.53617894505925001</v>
      </c>
      <c r="P89" s="59">
        <v>0.52218827973048398</v>
      </c>
      <c r="Q89" s="59">
        <v>0.50184773194478605</v>
      </c>
      <c r="R89" s="59">
        <v>0.50554655379816205</v>
      </c>
      <c r="S89" s="59">
        <v>0.46117175151050299</v>
      </c>
    </row>
    <row r="90" spans="1:19" x14ac:dyDescent="0.3">
      <c r="A90" t="s">
        <v>4576</v>
      </c>
      <c r="B90" t="s">
        <v>4577</v>
      </c>
      <c r="C90" s="51" t="s">
        <v>38</v>
      </c>
      <c r="D90" s="51" t="s">
        <v>52</v>
      </c>
      <c r="E90" s="51" t="s">
        <v>39</v>
      </c>
      <c r="F90" s="58">
        <v>116.986002736145</v>
      </c>
      <c r="G90" s="58">
        <v>111.83826811287101</v>
      </c>
      <c r="H90" s="58">
        <v>113.64994829362099</v>
      </c>
      <c r="I90" s="58">
        <v>121.57610401615401</v>
      </c>
      <c r="J90" s="58">
        <v>107.413392950027</v>
      </c>
      <c r="K90" s="58">
        <v>94.787213920624694</v>
      </c>
      <c r="L90" s="58">
        <v>89.758331846817399</v>
      </c>
      <c r="M90" s="59">
        <v>0.53613402068402505</v>
      </c>
      <c r="N90" s="59">
        <v>0.55538046446842804</v>
      </c>
      <c r="O90" s="59">
        <v>0.53617894505925001</v>
      </c>
      <c r="P90" s="59">
        <v>0.52218827973048398</v>
      </c>
      <c r="Q90" s="59">
        <v>0.50184773194478605</v>
      </c>
      <c r="R90" s="59">
        <v>0.50554655379816205</v>
      </c>
      <c r="S90" s="59">
        <v>0.46117175151050299</v>
      </c>
    </row>
    <row r="91" spans="1:19" x14ac:dyDescent="0.3">
      <c r="A91" t="s">
        <v>2471</v>
      </c>
      <c r="B91" t="s">
        <v>2472</v>
      </c>
      <c r="C91" s="51" t="s">
        <v>43</v>
      </c>
      <c r="D91" s="51" t="s">
        <v>52</v>
      </c>
      <c r="E91" s="51" t="s">
        <v>44</v>
      </c>
      <c r="F91" s="58">
        <v>103.274428129028</v>
      </c>
      <c r="G91" s="58">
        <v>89.279791641471505</v>
      </c>
      <c r="H91" s="58">
        <v>90.860591054234902</v>
      </c>
      <c r="I91" s="58">
        <v>89.748483411056597</v>
      </c>
      <c r="J91" s="58">
        <v>92.325199114117197</v>
      </c>
      <c r="K91" s="58">
        <v>106.17888143574901</v>
      </c>
      <c r="L91" s="58">
        <v>96.819920540683199</v>
      </c>
      <c r="M91" s="59">
        <v>0.66758600472015694</v>
      </c>
      <c r="N91" s="59">
        <v>0.69828788379986195</v>
      </c>
      <c r="O91" s="59">
        <v>0.66629754955989795</v>
      </c>
      <c r="P91" s="59">
        <v>0.64534240160992595</v>
      </c>
      <c r="Q91" s="59">
        <v>0.61643387982984599</v>
      </c>
      <c r="R91" s="59">
        <v>0.621157857170473</v>
      </c>
      <c r="S91" s="59">
        <v>0.55442465999152302</v>
      </c>
    </row>
    <row r="92" spans="1:19" x14ac:dyDescent="0.3">
      <c r="A92" t="s">
        <v>2467</v>
      </c>
      <c r="B92" t="s">
        <v>2468</v>
      </c>
      <c r="C92" s="51" t="s">
        <v>38</v>
      </c>
      <c r="D92" s="51" t="s">
        <v>52</v>
      </c>
      <c r="E92" s="51" t="s">
        <v>44</v>
      </c>
      <c r="F92" s="58">
        <v>94.642774318354796</v>
      </c>
      <c r="G92" s="58">
        <v>84.203656447294804</v>
      </c>
      <c r="H92" s="58">
        <v>92.777506254707106</v>
      </c>
      <c r="I92" s="58">
        <v>89.247092438690899</v>
      </c>
      <c r="J92" s="58">
        <v>91.768823682635599</v>
      </c>
      <c r="K92" s="58">
        <v>103.96443488651801</v>
      </c>
      <c r="L92" s="58">
        <v>96.923332869036798</v>
      </c>
      <c r="M92" s="59">
        <v>0.66629647522875801</v>
      </c>
      <c r="N92" s="59">
        <v>0.69806330609299405</v>
      </c>
      <c r="O92" s="59">
        <v>0.66467701668701795</v>
      </c>
      <c r="P92" s="59">
        <v>0.64523191349644105</v>
      </c>
      <c r="Q92" s="59">
        <v>0.61649962805463898</v>
      </c>
      <c r="R92" s="59">
        <v>0.61999393942300896</v>
      </c>
      <c r="S92" s="59">
        <v>0.55435205057898895</v>
      </c>
    </row>
    <row r="93" spans="1:19" x14ac:dyDescent="0.3">
      <c r="A93" t="s">
        <v>2473</v>
      </c>
      <c r="B93" t="s">
        <v>2474</v>
      </c>
      <c r="C93" s="51" t="s">
        <v>43</v>
      </c>
      <c r="D93" s="51" t="s">
        <v>52</v>
      </c>
      <c r="E93" s="51" t="s">
        <v>44</v>
      </c>
      <c r="F93" s="58">
        <v>86.4967451470404</v>
      </c>
      <c r="G93" s="58">
        <v>89.850650708177099</v>
      </c>
      <c r="H93" s="58">
        <v>96.365228965857895</v>
      </c>
      <c r="I93" s="58">
        <v>93.643545813550205</v>
      </c>
      <c r="J93" s="58">
        <v>93.972184089965594</v>
      </c>
      <c r="K93" s="58">
        <v>110.07903910098101</v>
      </c>
      <c r="L93" s="58">
        <v>99.285827413035605</v>
      </c>
      <c r="M93" s="59">
        <v>0.66715530519833099</v>
      </c>
      <c r="N93" s="59">
        <v>0.664169333070041</v>
      </c>
      <c r="O93" s="59">
        <v>0.61929841873011604</v>
      </c>
      <c r="P93" s="59">
        <v>0.64544783730465305</v>
      </c>
      <c r="Q93" s="59">
        <v>0.61663930548784995</v>
      </c>
      <c r="R93" s="59">
        <v>0.59946688589046904</v>
      </c>
      <c r="S93" s="59">
        <v>0.49012017671637398</v>
      </c>
    </row>
    <row r="94" spans="1:19" x14ac:dyDescent="0.3">
      <c r="A94" t="s">
        <v>2477</v>
      </c>
      <c r="B94" t="s">
        <v>2478</v>
      </c>
      <c r="C94" s="51" t="s">
        <v>43</v>
      </c>
      <c r="D94" s="51" t="s">
        <v>52</v>
      </c>
      <c r="E94" s="51" t="s">
        <v>44</v>
      </c>
      <c r="F94" s="58">
        <v>98.661556613748104</v>
      </c>
      <c r="G94" s="58">
        <v>83.2978771880897</v>
      </c>
      <c r="H94" s="58">
        <v>94.642997096809097</v>
      </c>
      <c r="I94" s="58">
        <v>86.258249914735998</v>
      </c>
      <c r="J94" s="58">
        <v>95.987126122851095</v>
      </c>
      <c r="K94" s="58">
        <v>105.17603043475</v>
      </c>
      <c r="L94" s="58">
        <v>98.447116038689998</v>
      </c>
      <c r="M94" s="59">
        <v>0.71671955601564497</v>
      </c>
      <c r="N94" s="59">
        <v>0.74859548201415305</v>
      </c>
      <c r="O94" s="59">
        <v>0.71691421520863796</v>
      </c>
      <c r="P94" s="59">
        <v>0.69307523794807702</v>
      </c>
      <c r="Q94" s="59">
        <v>0.66219292834162702</v>
      </c>
      <c r="R94" s="59">
        <v>0.66884237249575296</v>
      </c>
      <c r="S94" s="59">
        <v>0.59930098862707804</v>
      </c>
    </row>
    <row r="95" spans="1:19" x14ac:dyDescent="0.3">
      <c r="A95" t="s">
        <v>2475</v>
      </c>
      <c r="B95" t="s">
        <v>2476</v>
      </c>
      <c r="C95" s="51" t="s">
        <v>43</v>
      </c>
      <c r="D95" s="51" t="s">
        <v>52</v>
      </c>
      <c r="E95" s="51" t="s">
        <v>39</v>
      </c>
      <c r="F95" s="58">
        <v>96.894552862805895</v>
      </c>
      <c r="G95" s="58">
        <v>88.866915037319202</v>
      </c>
      <c r="H95" s="58">
        <v>91.623748805659005</v>
      </c>
      <c r="I95" s="58">
        <v>90.479968901611798</v>
      </c>
      <c r="J95" s="58">
        <v>93.027756472712397</v>
      </c>
      <c r="K95" s="58">
        <v>105.56747949258801</v>
      </c>
      <c r="L95" s="58">
        <v>99.285827413035605</v>
      </c>
      <c r="M95" s="59">
        <v>0.57756659591693105</v>
      </c>
      <c r="N95" s="59">
        <v>0.59168780263057996</v>
      </c>
      <c r="O95" s="59">
        <v>0.57150872210455195</v>
      </c>
      <c r="P95" s="59">
        <v>0.56430882853962705</v>
      </c>
      <c r="Q95" s="59">
        <v>0.54487639069979199</v>
      </c>
      <c r="R95" s="59">
        <v>0.54458051488471604</v>
      </c>
      <c r="S95" s="59">
        <v>0.49012017671637398</v>
      </c>
    </row>
    <row r="96" spans="1:19" x14ac:dyDescent="0.3">
      <c r="A96" t="s">
        <v>2469</v>
      </c>
      <c r="B96" t="s">
        <v>2470</v>
      </c>
      <c r="C96" s="51" t="s">
        <v>38</v>
      </c>
      <c r="D96" s="51" t="s">
        <v>52</v>
      </c>
      <c r="E96" s="51" t="s">
        <v>39</v>
      </c>
      <c r="F96" s="58">
        <v>96.894552862805895</v>
      </c>
      <c r="G96" s="58">
        <v>88.866915037319202</v>
      </c>
      <c r="H96" s="58">
        <v>91.623748805659005</v>
      </c>
      <c r="I96" s="58">
        <v>90.479968901611798</v>
      </c>
      <c r="J96" s="58">
        <v>93.027756472712397</v>
      </c>
      <c r="K96" s="58">
        <v>105.56747949258801</v>
      </c>
      <c r="L96" s="58">
        <v>99.285827413035605</v>
      </c>
      <c r="M96" s="59">
        <v>0.57756659591693105</v>
      </c>
      <c r="N96" s="59">
        <v>0.59168780263057996</v>
      </c>
      <c r="O96" s="59">
        <v>0.57150872210455195</v>
      </c>
      <c r="P96" s="59">
        <v>0.56430882853962705</v>
      </c>
      <c r="Q96" s="59">
        <v>0.54487639069979199</v>
      </c>
      <c r="R96" s="59">
        <v>0.54458051488471604</v>
      </c>
      <c r="S96" s="59">
        <v>0.49012017671637398</v>
      </c>
    </row>
    <row r="97" spans="1:19" x14ac:dyDescent="0.3">
      <c r="A97" t="s">
        <v>3642</v>
      </c>
      <c r="B97" t="s">
        <v>3643</v>
      </c>
      <c r="C97" s="51" t="s">
        <v>38</v>
      </c>
      <c r="D97" s="51" t="s">
        <v>52</v>
      </c>
      <c r="E97" s="51" t="s">
        <v>39</v>
      </c>
      <c r="F97" s="58">
        <v>99.123013079037904</v>
      </c>
      <c r="G97" s="58">
        <v>74.911074780620297</v>
      </c>
      <c r="H97" s="58">
        <v>93.419667740739698</v>
      </c>
      <c r="I97" s="58">
        <v>86.984294840771</v>
      </c>
      <c r="J97" s="58">
        <v>87.675382257250007</v>
      </c>
      <c r="K97" s="58">
        <v>89.335128550808903</v>
      </c>
      <c r="L97" s="58">
        <v>99.993521003970898</v>
      </c>
      <c r="M97" s="59">
        <v>0.45927050975694</v>
      </c>
      <c r="N97" s="59">
        <v>0.486510616651609</v>
      </c>
      <c r="O97" s="59">
        <v>0.45993230401280399</v>
      </c>
      <c r="P97" s="59">
        <v>0.44338470480223102</v>
      </c>
      <c r="Q97" s="59">
        <v>0.41878192450734297</v>
      </c>
      <c r="R97" s="59">
        <v>0.42090391019436801</v>
      </c>
      <c r="S97" s="59">
        <v>0.36847050175602603</v>
      </c>
    </row>
    <row r="98" spans="1:19" x14ac:dyDescent="0.3">
      <c r="A98" t="s">
        <v>3640</v>
      </c>
      <c r="B98" t="s">
        <v>3641</v>
      </c>
      <c r="C98" s="51" t="s">
        <v>38</v>
      </c>
      <c r="D98" s="51" t="s">
        <v>52</v>
      </c>
      <c r="E98" s="51" t="s">
        <v>39</v>
      </c>
      <c r="F98" s="58">
        <v>99.123013079037904</v>
      </c>
      <c r="G98" s="58">
        <v>74.911074780620297</v>
      </c>
      <c r="H98" s="58">
        <v>93.419667740739698</v>
      </c>
      <c r="I98" s="58">
        <v>86.984294840771</v>
      </c>
      <c r="J98" s="58">
        <v>87.675382257250007</v>
      </c>
      <c r="K98" s="58">
        <v>89.335128550808903</v>
      </c>
      <c r="L98" s="58">
        <v>99.993521003970898</v>
      </c>
      <c r="M98" s="59">
        <v>0.45927050975694</v>
      </c>
      <c r="N98" s="59">
        <v>0.486510616651609</v>
      </c>
      <c r="O98" s="59">
        <v>0.45993230401280399</v>
      </c>
      <c r="P98" s="59">
        <v>0.44338470480223102</v>
      </c>
      <c r="Q98" s="59">
        <v>0.41878192450734297</v>
      </c>
      <c r="R98" s="59">
        <v>0.42090391019436801</v>
      </c>
      <c r="S98" s="59">
        <v>0.36847050175602603</v>
      </c>
    </row>
    <row r="99" spans="1:19" x14ac:dyDescent="0.3">
      <c r="A99" t="s">
        <v>2401</v>
      </c>
      <c r="B99" t="s">
        <v>2402</v>
      </c>
      <c r="C99" s="51" t="s">
        <v>38</v>
      </c>
      <c r="D99" s="51" t="s">
        <v>52</v>
      </c>
      <c r="E99" s="51" t="s">
        <v>44</v>
      </c>
      <c r="F99" s="58">
        <v>119.70785800105701</v>
      </c>
      <c r="G99" s="58">
        <v>114.513884591371</v>
      </c>
      <c r="H99" s="58">
        <v>109.521626825987</v>
      </c>
      <c r="I99" s="58">
        <v>107.434867813701</v>
      </c>
      <c r="J99" s="58">
        <v>113.182007546972</v>
      </c>
      <c r="K99" s="58">
        <v>110.506159913087</v>
      </c>
      <c r="L99" s="58">
        <v>92.533806007554901</v>
      </c>
      <c r="M99" s="59">
        <v>0.66337133836991702</v>
      </c>
      <c r="N99" s="59">
        <v>0.69624804960585795</v>
      </c>
      <c r="O99" s="59">
        <v>0.66624110562230898</v>
      </c>
      <c r="P99" s="59">
        <v>0.64206170930274498</v>
      </c>
      <c r="Q99" s="59">
        <v>0.61445615643400497</v>
      </c>
      <c r="R99" s="59">
        <v>0.621774596798914</v>
      </c>
      <c r="S99" s="59">
        <v>0.56783174429974703</v>
      </c>
    </row>
    <row r="100" spans="1:19" x14ac:dyDescent="0.3">
      <c r="A100" t="s">
        <v>2403</v>
      </c>
      <c r="B100" t="s">
        <v>2404</v>
      </c>
      <c r="C100" s="51" t="s">
        <v>43</v>
      </c>
      <c r="D100" s="51" t="s">
        <v>52</v>
      </c>
      <c r="E100" s="51" t="s">
        <v>44</v>
      </c>
      <c r="F100" s="58">
        <v>120.775627047491</v>
      </c>
      <c r="G100" s="58">
        <v>119.643863257398</v>
      </c>
      <c r="H100" s="58">
        <v>117.658597306206</v>
      </c>
      <c r="I100" s="58">
        <v>109.80074979200501</v>
      </c>
      <c r="J100" s="58">
        <v>123.036293838931</v>
      </c>
      <c r="K100" s="58">
        <v>104.54144357126501</v>
      </c>
      <c r="L100" s="58">
        <v>94.247894649245794</v>
      </c>
      <c r="M100" s="59">
        <v>0.66338776706775104</v>
      </c>
      <c r="N100" s="59">
        <v>0.69626611228315005</v>
      </c>
      <c r="O100" s="59">
        <v>0.66626086197860401</v>
      </c>
      <c r="P100" s="59">
        <v>0.64207943757777997</v>
      </c>
      <c r="Q100" s="59">
        <v>0.61447681053064196</v>
      </c>
      <c r="R100" s="59">
        <v>0.621798667964504</v>
      </c>
      <c r="S100" s="59">
        <v>0.56785871032354296</v>
      </c>
    </row>
    <row r="101" spans="1:19" x14ac:dyDescent="0.3">
      <c r="A101" t="s">
        <v>2399</v>
      </c>
      <c r="B101" t="s">
        <v>2400</v>
      </c>
      <c r="C101" s="51" t="s">
        <v>38</v>
      </c>
      <c r="D101" s="51" t="s">
        <v>52</v>
      </c>
      <c r="E101" s="51" t="s">
        <v>44</v>
      </c>
      <c r="F101" s="58">
        <v>119.70785800105701</v>
      </c>
      <c r="G101" s="58">
        <v>116.991407027619</v>
      </c>
      <c r="H101" s="58">
        <v>112.83709091958799</v>
      </c>
      <c r="I101" s="58">
        <v>110.072205327015</v>
      </c>
      <c r="J101" s="58">
        <v>115.59844195139399</v>
      </c>
      <c r="K101" s="58">
        <v>112.591254787651</v>
      </c>
      <c r="L101" s="58">
        <v>92.533806007554901</v>
      </c>
      <c r="M101" s="59">
        <v>0.66337133836991702</v>
      </c>
      <c r="N101" s="59">
        <v>0.69624804960585795</v>
      </c>
      <c r="O101" s="59">
        <v>0.66624110562230898</v>
      </c>
      <c r="P101" s="59">
        <v>0.64206170930274498</v>
      </c>
      <c r="Q101" s="59">
        <v>0.61445615643400497</v>
      </c>
      <c r="R101" s="59">
        <v>0.621774596798914</v>
      </c>
      <c r="S101" s="59">
        <v>0.56783174429974703</v>
      </c>
    </row>
    <row r="102" spans="1:19" x14ac:dyDescent="0.3">
      <c r="A102" t="s">
        <v>1737</v>
      </c>
      <c r="B102" t="s">
        <v>1738</v>
      </c>
      <c r="C102" s="51" t="s">
        <v>43</v>
      </c>
      <c r="D102" s="51" t="s">
        <v>52</v>
      </c>
      <c r="E102" s="51" t="s">
        <v>39</v>
      </c>
      <c r="F102" s="58">
        <v>102.34296758434201</v>
      </c>
      <c r="G102" s="58">
        <v>100.04611413911</v>
      </c>
      <c r="H102" s="58">
        <v>106.12359479010701</v>
      </c>
      <c r="I102" s="58">
        <v>96.018495399387405</v>
      </c>
      <c r="J102" s="58">
        <v>92.805156110557107</v>
      </c>
      <c r="K102" s="58">
        <v>88.417592782090694</v>
      </c>
      <c r="L102" s="58">
        <v>99.487467501311102</v>
      </c>
      <c r="M102" s="59">
        <v>0.55897829336876803</v>
      </c>
      <c r="N102" s="59">
        <v>0.58026737424288799</v>
      </c>
      <c r="O102" s="59">
        <v>0.56014419271159199</v>
      </c>
      <c r="P102" s="59">
        <v>0.54532858319780098</v>
      </c>
      <c r="Q102" s="59">
        <v>0.52432111053286001</v>
      </c>
      <c r="R102" s="59">
        <v>0.52786805392449399</v>
      </c>
      <c r="S102" s="59">
        <v>0.48317421827330198</v>
      </c>
    </row>
    <row r="103" spans="1:19" x14ac:dyDescent="0.3">
      <c r="A103" t="s">
        <v>1731</v>
      </c>
      <c r="B103" t="s">
        <v>1732</v>
      </c>
      <c r="C103" s="51" t="s">
        <v>38</v>
      </c>
      <c r="D103" s="51" t="s">
        <v>52</v>
      </c>
      <c r="E103" s="51" t="s">
        <v>39</v>
      </c>
      <c r="F103" s="58">
        <v>102.34296758434201</v>
      </c>
      <c r="G103" s="58">
        <v>100.04611413911</v>
      </c>
      <c r="H103" s="58">
        <v>106.12359479010701</v>
      </c>
      <c r="I103" s="58">
        <v>96.018495399387405</v>
      </c>
      <c r="J103" s="58">
        <v>92.805156110557107</v>
      </c>
      <c r="K103" s="58">
        <v>88.417592782090694</v>
      </c>
      <c r="L103" s="58">
        <v>99.487467501311102</v>
      </c>
      <c r="M103" s="59">
        <v>0.55897829336876803</v>
      </c>
      <c r="N103" s="59">
        <v>0.58026737424288799</v>
      </c>
      <c r="O103" s="59">
        <v>0.56014419271159199</v>
      </c>
      <c r="P103" s="59">
        <v>0.54532858319780098</v>
      </c>
      <c r="Q103" s="59">
        <v>0.52432111053286001</v>
      </c>
      <c r="R103" s="59">
        <v>0.52786805392449399</v>
      </c>
      <c r="S103" s="59">
        <v>0.48317421827330198</v>
      </c>
    </row>
    <row r="104" spans="1:19" x14ac:dyDescent="0.3">
      <c r="A104" t="s">
        <v>1739</v>
      </c>
      <c r="B104" t="s">
        <v>1740</v>
      </c>
      <c r="C104" s="51" t="s">
        <v>43</v>
      </c>
      <c r="D104" s="51" t="s">
        <v>52</v>
      </c>
      <c r="E104" s="51" t="s">
        <v>44</v>
      </c>
      <c r="F104" s="58">
        <v>101.713688410665</v>
      </c>
      <c r="G104" s="58">
        <v>103.677976223036</v>
      </c>
      <c r="H104" s="58">
        <v>112.75807835366101</v>
      </c>
      <c r="I104" s="58">
        <v>95.882354021714207</v>
      </c>
      <c r="J104" s="58">
        <v>94.328742325179604</v>
      </c>
      <c r="K104" s="58">
        <v>89.280090164282399</v>
      </c>
      <c r="L104" s="58">
        <v>104.449908707322</v>
      </c>
      <c r="M104" s="59">
        <v>0.65627242789070805</v>
      </c>
      <c r="N104" s="59">
        <v>0.69235703162226203</v>
      </c>
      <c r="O104" s="59">
        <v>0.659525480799521</v>
      </c>
      <c r="P104" s="59">
        <v>0.63314365312637799</v>
      </c>
      <c r="Q104" s="59">
        <v>0.60227228652452103</v>
      </c>
      <c r="R104" s="59">
        <v>0.60987287900366605</v>
      </c>
      <c r="S104" s="59">
        <v>0.54948677967139004</v>
      </c>
    </row>
    <row r="105" spans="1:19" x14ac:dyDescent="0.3">
      <c r="A105" t="s">
        <v>1733</v>
      </c>
      <c r="B105" t="s">
        <v>1734</v>
      </c>
      <c r="C105" s="51" t="s">
        <v>43</v>
      </c>
      <c r="D105" s="51" t="s">
        <v>52</v>
      </c>
      <c r="E105" s="51" t="s">
        <v>44</v>
      </c>
      <c r="F105" s="58">
        <v>98.6475035715155</v>
      </c>
      <c r="G105" s="58">
        <v>101.624565575427</v>
      </c>
      <c r="H105" s="58">
        <v>105.653377356113</v>
      </c>
      <c r="I105" s="58">
        <v>94.8450833521878</v>
      </c>
      <c r="J105" s="58">
        <v>91.307900112643694</v>
      </c>
      <c r="K105" s="58">
        <v>91.333939288161702</v>
      </c>
      <c r="L105" s="58">
        <v>96.166882569701002</v>
      </c>
      <c r="M105" s="59">
        <v>0.65633940235907295</v>
      </c>
      <c r="N105" s="59">
        <v>0.69206247462383497</v>
      </c>
      <c r="O105" s="59">
        <v>0.65973521525854195</v>
      </c>
      <c r="P105" s="59">
        <v>0.63267142025600798</v>
      </c>
      <c r="Q105" s="59">
        <v>0.60163636575991397</v>
      </c>
      <c r="R105" s="59">
        <v>0.60973378781292698</v>
      </c>
      <c r="S105" s="59">
        <v>0.54875348090647103</v>
      </c>
    </row>
    <row r="106" spans="1:19" x14ac:dyDescent="0.3">
      <c r="A106" t="s">
        <v>1735</v>
      </c>
      <c r="B106" t="s">
        <v>1736</v>
      </c>
      <c r="C106" s="51" t="s">
        <v>43</v>
      </c>
      <c r="D106" s="51" t="s">
        <v>52</v>
      </c>
      <c r="E106" s="51" t="s">
        <v>39</v>
      </c>
      <c r="F106" s="58">
        <v>102.34296758434201</v>
      </c>
      <c r="G106" s="58">
        <v>100.04611413911</v>
      </c>
      <c r="H106" s="58">
        <v>106.12359479010701</v>
      </c>
      <c r="I106" s="58">
        <v>96.018495399387405</v>
      </c>
      <c r="J106" s="58">
        <v>92.805156110557107</v>
      </c>
      <c r="K106" s="58">
        <v>88.417592782090694</v>
      </c>
      <c r="L106" s="58">
        <v>99.487467501311102</v>
      </c>
      <c r="M106" s="59">
        <v>0.55897829336876803</v>
      </c>
      <c r="N106" s="59">
        <v>0.58026737424288799</v>
      </c>
      <c r="O106" s="59">
        <v>0.56014419271159199</v>
      </c>
      <c r="P106" s="59">
        <v>0.54532858319780098</v>
      </c>
      <c r="Q106" s="59">
        <v>0.52432111053286001</v>
      </c>
      <c r="R106" s="59">
        <v>0.52786805392449399</v>
      </c>
      <c r="S106" s="59">
        <v>0.48317421827330198</v>
      </c>
    </row>
    <row r="107" spans="1:19" x14ac:dyDescent="0.3">
      <c r="A107" t="s">
        <v>4610</v>
      </c>
      <c r="B107" t="s">
        <v>4611</v>
      </c>
      <c r="C107" s="51" t="s">
        <v>43</v>
      </c>
      <c r="D107" s="51" t="s">
        <v>52</v>
      </c>
      <c r="E107" s="51" t="s">
        <v>39</v>
      </c>
      <c r="F107" s="58">
        <v>104.347495057687</v>
      </c>
      <c r="G107" s="58">
        <v>99.662153351871794</v>
      </c>
      <c r="H107" s="58">
        <v>103.536528970627</v>
      </c>
      <c r="I107" s="58">
        <v>103.04955009721699</v>
      </c>
      <c r="J107" s="58">
        <v>93.222154161398606</v>
      </c>
      <c r="K107" s="58">
        <v>89.019632466376507</v>
      </c>
      <c r="L107" s="58">
        <v>95.031160719641406</v>
      </c>
      <c r="M107" s="59">
        <v>0.55694203744556303</v>
      </c>
      <c r="N107" s="59">
        <v>0.57779729050418305</v>
      </c>
      <c r="O107" s="59">
        <v>0.55800520591996305</v>
      </c>
      <c r="P107" s="59">
        <v>0.54242244029614295</v>
      </c>
      <c r="Q107" s="59">
        <v>0.52061423411426</v>
      </c>
      <c r="R107" s="59">
        <v>0.52416024309097398</v>
      </c>
      <c r="S107" s="59">
        <v>0.47686437501566797</v>
      </c>
    </row>
    <row r="108" spans="1:19" x14ac:dyDescent="0.3">
      <c r="A108" t="s">
        <v>4614</v>
      </c>
      <c r="B108" t="s">
        <v>4615</v>
      </c>
      <c r="C108" s="51" t="s">
        <v>43</v>
      </c>
      <c r="D108" s="51" t="s">
        <v>52</v>
      </c>
      <c r="E108" s="51" t="s">
        <v>44</v>
      </c>
      <c r="F108" s="58">
        <v>105.352618012241</v>
      </c>
      <c r="G108" s="58">
        <v>93.632735750049207</v>
      </c>
      <c r="H108" s="58">
        <v>106.115084580757</v>
      </c>
      <c r="I108" s="58">
        <v>100.97861989309401</v>
      </c>
      <c r="J108" s="58">
        <v>91.480812807783593</v>
      </c>
      <c r="K108" s="58">
        <v>89.803814811073295</v>
      </c>
      <c r="L108" s="58">
        <v>92.052991698364096</v>
      </c>
      <c r="M108" s="59">
        <v>0.65506903034375397</v>
      </c>
      <c r="N108" s="59">
        <v>0.69056083994730899</v>
      </c>
      <c r="O108" s="59">
        <v>0.65842027272798997</v>
      </c>
      <c r="P108" s="59">
        <v>0.63077137224705904</v>
      </c>
      <c r="Q108" s="59">
        <v>0.599120794472361</v>
      </c>
      <c r="R108" s="59">
        <v>0.60736647822111001</v>
      </c>
      <c r="S108" s="59">
        <v>0.54426664498868405</v>
      </c>
    </row>
    <row r="109" spans="1:19" x14ac:dyDescent="0.3">
      <c r="A109" t="s">
        <v>4608</v>
      </c>
      <c r="B109" t="s">
        <v>4609</v>
      </c>
      <c r="C109" s="51" t="s">
        <v>38</v>
      </c>
      <c r="D109" s="51" t="s">
        <v>52</v>
      </c>
      <c r="E109" s="51" t="s">
        <v>39</v>
      </c>
      <c r="F109" s="58">
        <v>104.347495057687</v>
      </c>
      <c r="G109" s="58">
        <v>99.662153351871794</v>
      </c>
      <c r="H109" s="58">
        <v>103.536528970627</v>
      </c>
      <c r="I109" s="58">
        <v>103.04955009721699</v>
      </c>
      <c r="J109" s="58">
        <v>93.222154161398606</v>
      </c>
      <c r="K109" s="58">
        <v>89.019632466376507</v>
      </c>
      <c r="L109" s="58">
        <v>95.031160719641406</v>
      </c>
      <c r="M109" s="59">
        <v>0.55694203744556303</v>
      </c>
      <c r="N109" s="59">
        <v>0.57779729050418305</v>
      </c>
      <c r="O109" s="59">
        <v>0.55800520591996305</v>
      </c>
      <c r="P109" s="59">
        <v>0.54242244029614295</v>
      </c>
      <c r="Q109" s="59">
        <v>0.52061423411426</v>
      </c>
      <c r="R109" s="59">
        <v>0.52416024309097398</v>
      </c>
      <c r="S109" s="59">
        <v>0.47686437501566797</v>
      </c>
    </row>
    <row r="110" spans="1:19" x14ac:dyDescent="0.3">
      <c r="A110" t="s">
        <v>4604</v>
      </c>
      <c r="B110" t="s">
        <v>4605</v>
      </c>
      <c r="C110" s="51" t="s">
        <v>38</v>
      </c>
      <c r="D110" s="51" t="s">
        <v>52</v>
      </c>
      <c r="E110" s="51" t="s">
        <v>44</v>
      </c>
      <c r="F110" s="58">
        <v>106.99354145117</v>
      </c>
      <c r="G110" s="58">
        <v>102.129163334799</v>
      </c>
      <c r="H110" s="58">
        <v>99.632964023104506</v>
      </c>
      <c r="I110" s="58">
        <v>107.837533220533</v>
      </c>
      <c r="J110" s="58">
        <v>91.2923123927078</v>
      </c>
      <c r="K110" s="58">
        <v>89.525870959114698</v>
      </c>
      <c r="L110" s="58">
        <v>100.43174818538699</v>
      </c>
      <c r="M110" s="59">
        <v>0.65505643079591602</v>
      </c>
      <c r="N110" s="59">
        <v>0.69054937054375498</v>
      </c>
      <c r="O110" s="59">
        <v>0.65840297783280699</v>
      </c>
      <c r="P110" s="59">
        <v>0.630760934787581</v>
      </c>
      <c r="Q110" s="59">
        <v>0.59910789564094302</v>
      </c>
      <c r="R110" s="59">
        <v>0.60735148022366203</v>
      </c>
      <c r="S110" s="59">
        <v>0.54425517542308599</v>
      </c>
    </row>
    <row r="111" spans="1:19" x14ac:dyDescent="0.3">
      <c r="A111" t="s">
        <v>4612</v>
      </c>
      <c r="B111" t="s">
        <v>4613</v>
      </c>
      <c r="C111" s="51" t="s">
        <v>43</v>
      </c>
      <c r="D111" s="51" t="s">
        <v>52</v>
      </c>
      <c r="E111" s="51" t="s">
        <v>44</v>
      </c>
      <c r="F111" s="58">
        <v>99.951421621840296</v>
      </c>
      <c r="G111" s="58">
        <v>102.304064276914</v>
      </c>
      <c r="H111" s="58">
        <v>105.28475291018999</v>
      </c>
      <c r="I111" s="58">
        <v>100.97861989309401</v>
      </c>
      <c r="J111" s="58">
        <v>91.480812807783593</v>
      </c>
      <c r="K111" s="58">
        <v>87.724969086646695</v>
      </c>
      <c r="L111" s="58">
        <v>92.052991698364096</v>
      </c>
      <c r="M111" s="59">
        <v>0.65506903034375397</v>
      </c>
      <c r="N111" s="59">
        <v>0.69056083994730899</v>
      </c>
      <c r="O111" s="59">
        <v>0.65842027272798997</v>
      </c>
      <c r="P111" s="59">
        <v>0.63077137224705904</v>
      </c>
      <c r="Q111" s="59">
        <v>0.599120794472361</v>
      </c>
      <c r="R111" s="59">
        <v>0.60736647822111001</v>
      </c>
      <c r="S111" s="59">
        <v>0.54426664498868405</v>
      </c>
    </row>
    <row r="112" spans="1:19" x14ac:dyDescent="0.3">
      <c r="A112" t="s">
        <v>4606</v>
      </c>
      <c r="B112" t="s">
        <v>4607</v>
      </c>
      <c r="C112" s="51" t="s">
        <v>38</v>
      </c>
      <c r="D112" s="51" t="s">
        <v>52</v>
      </c>
      <c r="E112" s="51" t="s">
        <v>44</v>
      </c>
      <c r="F112" s="58">
        <v>111.830671774872</v>
      </c>
      <c r="G112" s="58">
        <v>96.562589341816206</v>
      </c>
      <c r="H112" s="58">
        <v>106.15839209056401</v>
      </c>
      <c r="I112" s="58">
        <v>111.515545733219</v>
      </c>
      <c r="J112" s="58">
        <v>92.428121498969205</v>
      </c>
      <c r="K112" s="58">
        <v>88.239291342405906</v>
      </c>
      <c r="L112" s="58">
        <v>90.741418662852595</v>
      </c>
      <c r="M112" s="59">
        <v>0.72890254934564402</v>
      </c>
      <c r="N112" s="59">
        <v>0.76395483787566698</v>
      </c>
      <c r="O112" s="59">
        <v>0.73234127074794197</v>
      </c>
      <c r="P112" s="59">
        <v>0.70453616650283701</v>
      </c>
      <c r="Q112" s="59">
        <v>0.67168179693207397</v>
      </c>
      <c r="R112" s="59">
        <v>0.68054513148290197</v>
      </c>
      <c r="S112" s="59">
        <v>0.614212341304192</v>
      </c>
    </row>
    <row r="113" spans="1:19" x14ac:dyDescent="0.3">
      <c r="A113" t="s">
        <v>1704</v>
      </c>
      <c r="B113" t="s">
        <v>1705</v>
      </c>
      <c r="C113" s="51" t="s">
        <v>38</v>
      </c>
      <c r="D113" s="51" t="s">
        <v>52</v>
      </c>
      <c r="E113" s="51" t="s">
        <v>39</v>
      </c>
      <c r="F113" s="58">
        <v>70.095703359130198</v>
      </c>
      <c r="G113" s="58">
        <v>81.823866975509205</v>
      </c>
      <c r="H113" s="58">
        <v>81.592519193417004</v>
      </c>
      <c r="I113" s="58">
        <v>85.022732709972004</v>
      </c>
      <c r="J113" s="58">
        <v>88.349901023638594</v>
      </c>
      <c r="K113" s="58">
        <v>94.476281435741697</v>
      </c>
      <c r="L113" s="58">
        <v>113.513700714416</v>
      </c>
      <c r="M113" s="59">
        <v>0.52459868293783496</v>
      </c>
      <c r="N113" s="59">
        <v>0.52596236012440201</v>
      </c>
      <c r="O113" s="59">
        <v>0.49371303678086098</v>
      </c>
      <c r="P113" s="59">
        <v>0.490075040643078</v>
      </c>
      <c r="Q113" s="59">
        <v>0.46342039742774999</v>
      </c>
      <c r="R113" s="59">
        <v>0.45859684144764501</v>
      </c>
      <c r="S113" s="59">
        <v>0.37661693012220598</v>
      </c>
    </row>
    <row r="114" spans="1:19" x14ac:dyDescent="0.3">
      <c r="A114" t="s">
        <v>1708</v>
      </c>
      <c r="B114" t="s">
        <v>1393</v>
      </c>
      <c r="C114" s="51" t="s">
        <v>38</v>
      </c>
      <c r="D114" s="51" t="s">
        <v>52</v>
      </c>
      <c r="E114" s="51" t="s">
        <v>39</v>
      </c>
      <c r="F114" s="58">
        <v>70.095703359130198</v>
      </c>
      <c r="G114" s="58">
        <v>81.823866975509205</v>
      </c>
      <c r="H114" s="58">
        <v>81.592519193417004</v>
      </c>
      <c r="I114" s="58">
        <v>85.022732709972004</v>
      </c>
      <c r="J114" s="58">
        <v>88.349901023638594</v>
      </c>
      <c r="K114" s="58">
        <v>94.476281435741697</v>
      </c>
      <c r="L114" s="58">
        <v>113.513700714416</v>
      </c>
      <c r="M114" s="59">
        <v>0.52459868293783496</v>
      </c>
      <c r="N114" s="59">
        <v>0.52596236012440201</v>
      </c>
      <c r="O114" s="59">
        <v>0.49371303678086098</v>
      </c>
      <c r="P114" s="59">
        <v>0.490075040643078</v>
      </c>
      <c r="Q114" s="59">
        <v>0.46342039742774999</v>
      </c>
      <c r="R114" s="59">
        <v>0.45859684144764501</v>
      </c>
      <c r="S114" s="59">
        <v>0.37661693012220598</v>
      </c>
    </row>
    <row r="115" spans="1:19" x14ac:dyDescent="0.3">
      <c r="A115" t="s">
        <v>1700</v>
      </c>
      <c r="B115" t="s">
        <v>1701</v>
      </c>
      <c r="C115" s="51" t="s">
        <v>43</v>
      </c>
      <c r="D115" s="51" t="s">
        <v>52</v>
      </c>
      <c r="E115" s="51" t="s">
        <v>44</v>
      </c>
      <c r="F115" s="58">
        <v>58.292786404016901</v>
      </c>
      <c r="G115" s="58">
        <v>81.823866975509205</v>
      </c>
      <c r="H115" s="58">
        <v>81.592519193417004</v>
      </c>
      <c r="I115" s="58">
        <v>85.022732709972004</v>
      </c>
      <c r="J115" s="58">
        <v>88.349901023638594</v>
      </c>
      <c r="K115" s="58">
        <v>94.476281435741697</v>
      </c>
      <c r="L115" s="58">
        <v>113.513700714416</v>
      </c>
      <c r="M115" s="59">
        <v>0.63366085397394201</v>
      </c>
      <c r="N115" s="59">
        <v>0.52596236012440201</v>
      </c>
      <c r="O115" s="59">
        <v>0.49371303678086098</v>
      </c>
      <c r="P115" s="59">
        <v>0.490075040643078</v>
      </c>
      <c r="Q115" s="59">
        <v>0.46342039742774999</v>
      </c>
      <c r="R115" s="59">
        <v>0.45859684144764501</v>
      </c>
      <c r="S115" s="59">
        <v>0.37661693012220598</v>
      </c>
    </row>
    <row r="116" spans="1:19" x14ac:dyDescent="0.3">
      <c r="A116" t="s">
        <v>1702</v>
      </c>
      <c r="B116" t="s">
        <v>1703</v>
      </c>
      <c r="C116" s="51" t="s">
        <v>43</v>
      </c>
      <c r="D116" s="51" t="s">
        <v>52</v>
      </c>
      <c r="E116" s="51" t="s">
        <v>39</v>
      </c>
      <c r="F116" s="58">
        <v>70.095703359130198</v>
      </c>
      <c r="G116" s="58">
        <v>81.823866975509205</v>
      </c>
      <c r="H116" s="58">
        <v>81.592519193417004</v>
      </c>
      <c r="I116" s="58">
        <v>85.022732709972004</v>
      </c>
      <c r="J116" s="58">
        <v>88.349901023638594</v>
      </c>
      <c r="K116" s="58">
        <v>94.476281435741697</v>
      </c>
      <c r="L116" s="58">
        <v>113.513700714416</v>
      </c>
      <c r="M116" s="59">
        <v>0.52459868293783496</v>
      </c>
      <c r="N116" s="59">
        <v>0.52596236012440201</v>
      </c>
      <c r="O116" s="59">
        <v>0.49371303678086098</v>
      </c>
      <c r="P116" s="59">
        <v>0.490075040643078</v>
      </c>
      <c r="Q116" s="59">
        <v>0.46342039742774999</v>
      </c>
      <c r="R116" s="59">
        <v>0.45859684144764501</v>
      </c>
      <c r="S116" s="59">
        <v>0.37661693012220598</v>
      </c>
    </row>
    <row r="117" spans="1:19" x14ac:dyDescent="0.3">
      <c r="A117" t="s">
        <v>1706</v>
      </c>
      <c r="B117" t="s">
        <v>1707</v>
      </c>
      <c r="C117" s="51" t="s">
        <v>38</v>
      </c>
      <c r="D117" s="51" t="s">
        <v>52</v>
      </c>
      <c r="E117" s="51" t="s">
        <v>39</v>
      </c>
      <c r="F117" s="58">
        <v>70.095703359130198</v>
      </c>
      <c r="G117" s="58">
        <v>81.823866975509205</v>
      </c>
      <c r="H117" s="58">
        <v>81.592519193417004</v>
      </c>
      <c r="I117" s="58">
        <v>85.022732709972004</v>
      </c>
      <c r="J117" s="58">
        <v>88.349901023638594</v>
      </c>
      <c r="K117" s="58">
        <v>94.476281435741697</v>
      </c>
      <c r="L117" s="58">
        <v>113.513700714416</v>
      </c>
      <c r="M117" s="59">
        <v>0.52459868293783496</v>
      </c>
      <c r="N117" s="59">
        <v>0.52596236012440201</v>
      </c>
      <c r="O117" s="59">
        <v>0.49371303678086098</v>
      </c>
      <c r="P117" s="59">
        <v>0.490075040643078</v>
      </c>
      <c r="Q117" s="59">
        <v>0.46342039742774999</v>
      </c>
      <c r="R117" s="59">
        <v>0.45859684144764501</v>
      </c>
      <c r="S117" s="59">
        <v>0.37661693012220598</v>
      </c>
    </row>
    <row r="118" spans="1:19" x14ac:dyDescent="0.3">
      <c r="A118" t="s">
        <v>1965</v>
      </c>
      <c r="B118" t="s">
        <v>1966</v>
      </c>
      <c r="C118" s="51" t="s">
        <v>38</v>
      </c>
      <c r="D118" s="51" t="s">
        <v>52</v>
      </c>
      <c r="E118" s="51" t="s">
        <v>39</v>
      </c>
      <c r="F118" s="58">
        <v>74.848941444708302</v>
      </c>
      <c r="G118" s="58">
        <v>78.2652372695254</v>
      </c>
      <c r="H118" s="58">
        <v>83.390745340810497</v>
      </c>
      <c r="I118" s="58">
        <v>86.908476915322197</v>
      </c>
      <c r="J118" s="58">
        <v>83.043850809310698</v>
      </c>
      <c r="K118" s="58">
        <v>100.152273854961</v>
      </c>
      <c r="L118" s="58">
        <v>105.348786747182</v>
      </c>
      <c r="M118" s="59">
        <v>0.48071336147160298</v>
      </c>
      <c r="N118" s="59">
        <v>0.49439084034910402</v>
      </c>
      <c r="O118" s="59">
        <v>0.45613478804497798</v>
      </c>
      <c r="P118" s="59">
        <v>0.45243246013539501</v>
      </c>
      <c r="Q118" s="59">
        <v>0.42305288790562401</v>
      </c>
      <c r="R118" s="59">
        <v>0.41770965714548502</v>
      </c>
      <c r="S118" s="59">
        <v>0.33291952509915401</v>
      </c>
    </row>
    <row r="119" spans="1:19" x14ac:dyDescent="0.3">
      <c r="A119" t="s">
        <v>1963</v>
      </c>
      <c r="B119" t="s">
        <v>1964</v>
      </c>
      <c r="C119" s="51" t="s">
        <v>38</v>
      </c>
      <c r="D119" s="51" t="s">
        <v>52</v>
      </c>
      <c r="E119" s="51" t="s">
        <v>39</v>
      </c>
      <c r="F119" s="58">
        <v>74.848941444708302</v>
      </c>
      <c r="G119" s="58">
        <v>78.2652372695254</v>
      </c>
      <c r="H119" s="58">
        <v>83.390745340810497</v>
      </c>
      <c r="I119" s="58">
        <v>86.908476915322197</v>
      </c>
      <c r="J119" s="58">
        <v>83.043850809310698</v>
      </c>
      <c r="K119" s="58">
        <v>100.152273854961</v>
      </c>
      <c r="L119" s="58">
        <v>105.348786747182</v>
      </c>
      <c r="M119" s="59">
        <v>0.48071336147160298</v>
      </c>
      <c r="N119" s="59">
        <v>0.49439084034910402</v>
      </c>
      <c r="O119" s="59">
        <v>0.45613478804497798</v>
      </c>
      <c r="P119" s="59">
        <v>0.45243246013539501</v>
      </c>
      <c r="Q119" s="59">
        <v>0.42305288790562401</v>
      </c>
      <c r="R119" s="59">
        <v>0.41770965714548502</v>
      </c>
      <c r="S119" s="59">
        <v>0.33291952509915401</v>
      </c>
    </row>
    <row r="120" spans="1:19" x14ac:dyDescent="0.3">
      <c r="A120" t="s">
        <v>1959</v>
      </c>
      <c r="B120" t="s">
        <v>1960</v>
      </c>
      <c r="C120" s="51" t="s">
        <v>38</v>
      </c>
      <c r="D120" s="51" t="s">
        <v>52</v>
      </c>
      <c r="E120" s="51" t="s">
        <v>39</v>
      </c>
      <c r="F120" s="58">
        <v>74.848941444708302</v>
      </c>
      <c r="G120" s="58">
        <v>78.2652372695254</v>
      </c>
      <c r="H120" s="58">
        <v>83.390745340810497</v>
      </c>
      <c r="I120" s="58">
        <v>86.908476915322197</v>
      </c>
      <c r="J120" s="58">
        <v>83.043850809310698</v>
      </c>
      <c r="K120" s="58">
        <v>100.152273854961</v>
      </c>
      <c r="L120" s="58">
        <v>105.348786747182</v>
      </c>
      <c r="M120" s="59">
        <v>0.48071336147160298</v>
      </c>
      <c r="N120" s="59">
        <v>0.49439084034910402</v>
      </c>
      <c r="O120" s="59">
        <v>0.45613478804497798</v>
      </c>
      <c r="P120" s="59">
        <v>0.45243246013539501</v>
      </c>
      <c r="Q120" s="59">
        <v>0.42305288790562401</v>
      </c>
      <c r="R120" s="59">
        <v>0.41770965714548502</v>
      </c>
      <c r="S120" s="59">
        <v>0.33291952509915401</v>
      </c>
    </row>
    <row r="121" spans="1:19" x14ac:dyDescent="0.3">
      <c r="A121" t="s">
        <v>1961</v>
      </c>
      <c r="B121" t="s">
        <v>1962</v>
      </c>
      <c r="C121" s="51" t="s">
        <v>38</v>
      </c>
      <c r="D121" s="51" t="s">
        <v>52</v>
      </c>
      <c r="E121" s="51" t="s">
        <v>39</v>
      </c>
      <c r="F121" s="58">
        <v>74.848941444708302</v>
      </c>
      <c r="G121" s="58">
        <v>78.2652372695254</v>
      </c>
      <c r="H121" s="58">
        <v>83.390745340810497</v>
      </c>
      <c r="I121" s="58">
        <v>86.908476915322197</v>
      </c>
      <c r="J121" s="58">
        <v>83.043850809310698</v>
      </c>
      <c r="K121" s="58">
        <v>100.152273854961</v>
      </c>
      <c r="L121" s="58">
        <v>105.348786747182</v>
      </c>
      <c r="M121" s="59">
        <v>0.48071336147160298</v>
      </c>
      <c r="N121" s="59">
        <v>0.49439084034910402</v>
      </c>
      <c r="O121" s="59">
        <v>0.45613478804497798</v>
      </c>
      <c r="P121" s="59">
        <v>0.45243246013539501</v>
      </c>
      <c r="Q121" s="59">
        <v>0.42305288790562401</v>
      </c>
      <c r="R121" s="59">
        <v>0.41770965714548502</v>
      </c>
      <c r="S121" s="59">
        <v>0.33291952509915401</v>
      </c>
    </row>
    <row r="122" spans="1:19" x14ac:dyDescent="0.3">
      <c r="A122" t="s">
        <v>1709</v>
      </c>
      <c r="B122" t="s">
        <v>1710</v>
      </c>
      <c r="C122" s="51" t="s">
        <v>38</v>
      </c>
      <c r="D122" s="51" t="s">
        <v>52</v>
      </c>
      <c r="E122" s="51" t="s">
        <v>44</v>
      </c>
      <c r="F122" s="58">
        <v>70.273428191718196</v>
      </c>
      <c r="G122" s="58">
        <v>77.367506607393693</v>
      </c>
      <c r="H122" s="58">
        <v>76.689050034962705</v>
      </c>
      <c r="I122" s="58">
        <v>83.910280438332506</v>
      </c>
      <c r="J122" s="58">
        <v>88.371617661320201</v>
      </c>
      <c r="K122" s="58">
        <v>93.3283354882618</v>
      </c>
      <c r="L122" s="58">
        <v>116.59179406052699</v>
      </c>
      <c r="M122" s="59">
        <v>0.63299791918720705</v>
      </c>
      <c r="N122" s="59">
        <v>0.66211760379875195</v>
      </c>
      <c r="O122" s="59">
        <v>0.61734334399368895</v>
      </c>
      <c r="P122" s="59">
        <v>0.59645062206712895</v>
      </c>
      <c r="Q122" s="59">
        <v>0.55959232063236497</v>
      </c>
      <c r="R122" s="59">
        <v>0.56111314548957603</v>
      </c>
      <c r="S122" s="59">
        <v>0.47173337283119898</v>
      </c>
    </row>
    <row r="123" spans="1:19" x14ac:dyDescent="0.3">
      <c r="A123" t="s">
        <v>1698</v>
      </c>
      <c r="B123" t="s">
        <v>1699</v>
      </c>
      <c r="C123" s="51" t="s">
        <v>43</v>
      </c>
      <c r="D123" s="51" t="s">
        <v>52</v>
      </c>
      <c r="E123" s="51" t="s">
        <v>39</v>
      </c>
      <c r="F123" s="58">
        <v>70.095703359130198</v>
      </c>
      <c r="G123" s="58">
        <v>81.823866975509205</v>
      </c>
      <c r="H123" s="58">
        <v>81.592519193417004</v>
      </c>
      <c r="I123" s="58">
        <v>85.022732709972004</v>
      </c>
      <c r="J123" s="58">
        <v>88.349901023638594</v>
      </c>
      <c r="K123" s="58">
        <v>94.476281435741697</v>
      </c>
      <c r="L123" s="58">
        <v>113.513700714416</v>
      </c>
      <c r="M123" s="59">
        <v>0.52459868293783496</v>
      </c>
      <c r="N123" s="59">
        <v>0.52596236012440201</v>
      </c>
      <c r="O123" s="59">
        <v>0.49371303678086098</v>
      </c>
      <c r="P123" s="59">
        <v>0.490075040643078</v>
      </c>
      <c r="Q123" s="59">
        <v>0.46342039742774999</v>
      </c>
      <c r="R123" s="59">
        <v>0.45859684144764501</v>
      </c>
      <c r="S123" s="59">
        <v>0.37661693012220598</v>
      </c>
    </row>
    <row r="124" spans="1:19" x14ac:dyDescent="0.3">
      <c r="A124" t="s">
        <v>1711</v>
      </c>
      <c r="B124" t="s">
        <v>1712</v>
      </c>
      <c r="C124" s="51" t="s">
        <v>38</v>
      </c>
      <c r="D124" s="51" t="s">
        <v>52</v>
      </c>
      <c r="E124" s="51" t="s">
        <v>39</v>
      </c>
      <c r="F124" s="58">
        <v>70.095703359130198</v>
      </c>
      <c r="G124" s="58">
        <v>81.823866975509205</v>
      </c>
      <c r="H124" s="58">
        <v>81.592519193417004</v>
      </c>
      <c r="I124" s="58">
        <v>85.022732709972004</v>
      </c>
      <c r="J124" s="58">
        <v>88.349901023638594</v>
      </c>
      <c r="K124" s="58">
        <v>94.476281435741697</v>
      </c>
      <c r="L124" s="58">
        <v>113.513700714416</v>
      </c>
      <c r="M124" s="59">
        <v>0.52459868293783496</v>
      </c>
      <c r="N124" s="59">
        <v>0.52596236012440201</v>
      </c>
      <c r="O124" s="59">
        <v>0.49371303678086098</v>
      </c>
      <c r="P124" s="59">
        <v>0.490075040643078</v>
      </c>
      <c r="Q124" s="59">
        <v>0.46342039742774999</v>
      </c>
      <c r="R124" s="59">
        <v>0.45859684144764501</v>
      </c>
      <c r="S124" s="59">
        <v>0.37661693012220598</v>
      </c>
    </row>
    <row r="125" spans="1:19" x14ac:dyDescent="0.3">
      <c r="A125" t="s">
        <v>134</v>
      </c>
      <c r="B125" t="s">
        <v>135</v>
      </c>
      <c r="C125" s="51" t="s">
        <v>38</v>
      </c>
      <c r="D125" s="51" t="s">
        <v>52</v>
      </c>
      <c r="E125" s="51" t="s">
        <v>39</v>
      </c>
      <c r="F125" s="58"/>
      <c r="G125" s="58">
        <v>84.661013869558403</v>
      </c>
      <c r="H125" s="58"/>
      <c r="I125" s="58"/>
      <c r="J125" s="58"/>
      <c r="K125" s="58"/>
      <c r="L125" s="58"/>
      <c r="M125" s="59">
        <v>0.26099673917933902</v>
      </c>
      <c r="N125" s="59">
        <v>0.30333553001267799</v>
      </c>
      <c r="O125" s="59">
        <v>0.260845728706806</v>
      </c>
      <c r="P125" s="59">
        <v>0.22831451108483899</v>
      </c>
      <c r="Q125" s="59">
        <v>0.18158963909195899</v>
      </c>
      <c r="R125" s="59">
        <v>0.19170334205318501</v>
      </c>
      <c r="S125" s="59">
        <v>5.7351642226713101E-2</v>
      </c>
    </row>
    <row r="126" spans="1:19" x14ac:dyDescent="0.3">
      <c r="A126" t="s">
        <v>3370</v>
      </c>
      <c r="B126" t="s">
        <v>3371</v>
      </c>
      <c r="C126" s="51" t="s">
        <v>38</v>
      </c>
      <c r="D126" s="51" t="s">
        <v>52</v>
      </c>
      <c r="E126" s="51" t="s">
        <v>44</v>
      </c>
      <c r="F126" s="58">
        <v>87.322559366072696</v>
      </c>
      <c r="G126" s="58">
        <v>114.500744024721</v>
      </c>
      <c r="H126" s="58">
        <v>110.26386837398501</v>
      </c>
      <c r="I126" s="58">
        <v>97.186279166682795</v>
      </c>
      <c r="J126" s="58">
        <v>99.619769452151402</v>
      </c>
      <c r="K126" s="58">
        <v>103.574052197418</v>
      </c>
      <c r="L126" s="58">
        <v>94.684034609355706</v>
      </c>
      <c r="M126" s="59">
        <v>0.69553234868456604</v>
      </c>
      <c r="N126" s="59">
        <v>0.72199218881252403</v>
      </c>
      <c r="O126" s="59">
        <v>0.69776666374225804</v>
      </c>
      <c r="P126" s="59">
        <v>0.67731207414294603</v>
      </c>
      <c r="Q126" s="59">
        <v>0.65452749573455005</v>
      </c>
      <c r="R126" s="59">
        <v>0.66098545501695405</v>
      </c>
      <c r="S126" s="59">
        <v>0.61762917658425698</v>
      </c>
    </row>
    <row r="127" spans="1:19" x14ac:dyDescent="0.3">
      <c r="A127" t="s">
        <v>3372</v>
      </c>
      <c r="B127" t="s">
        <v>3373</v>
      </c>
      <c r="C127" s="51" t="s">
        <v>43</v>
      </c>
      <c r="D127" s="51" t="s">
        <v>52</v>
      </c>
      <c r="E127" s="51" t="s">
        <v>44</v>
      </c>
      <c r="F127" s="58">
        <v>99.200744480924598</v>
      </c>
      <c r="G127" s="58">
        <v>107.24311050951199</v>
      </c>
      <c r="H127" s="58">
        <v>109.278877832151</v>
      </c>
      <c r="I127" s="58">
        <v>98.235484080370199</v>
      </c>
      <c r="J127" s="58">
        <v>101.016520850875</v>
      </c>
      <c r="K127" s="58">
        <v>103.852024715203</v>
      </c>
      <c r="L127" s="58">
        <v>102.45378484470901</v>
      </c>
      <c r="M127" s="59">
        <v>0.6955624383515</v>
      </c>
      <c r="N127" s="59">
        <v>0.72201737369073704</v>
      </c>
      <c r="O127" s="59">
        <v>0.69778996046404296</v>
      </c>
      <c r="P127" s="59">
        <v>0.67733972005628995</v>
      </c>
      <c r="Q127" s="59">
        <v>0.65455350856424099</v>
      </c>
      <c r="R127" s="59">
        <v>0.66101148892945505</v>
      </c>
      <c r="S127" s="59">
        <v>0.61764575787416398</v>
      </c>
    </row>
    <row r="128" spans="1:19" x14ac:dyDescent="0.3">
      <c r="A128" t="s">
        <v>3380</v>
      </c>
      <c r="B128" t="s">
        <v>3381</v>
      </c>
      <c r="C128" s="51" t="s">
        <v>38</v>
      </c>
      <c r="D128" s="51" t="s">
        <v>52</v>
      </c>
      <c r="E128" s="51" t="s">
        <v>44</v>
      </c>
      <c r="F128" s="58">
        <v>92.723706600864702</v>
      </c>
      <c r="G128" s="58">
        <v>107.06817671598</v>
      </c>
      <c r="H128" s="58">
        <v>111.924531715117</v>
      </c>
      <c r="I128" s="58">
        <v>97.186279166682795</v>
      </c>
      <c r="J128" s="58">
        <v>99.619769452151402</v>
      </c>
      <c r="K128" s="58">
        <v>111.89559251461699</v>
      </c>
      <c r="L128" s="58">
        <v>100.739716572959</v>
      </c>
      <c r="M128" s="59">
        <v>0.69553234868456604</v>
      </c>
      <c r="N128" s="59">
        <v>0.72199218881252403</v>
      </c>
      <c r="O128" s="59">
        <v>0.69776666374225804</v>
      </c>
      <c r="P128" s="59">
        <v>0.67731207414294603</v>
      </c>
      <c r="Q128" s="59">
        <v>0.65452749573455005</v>
      </c>
      <c r="R128" s="59">
        <v>0.66098545501695405</v>
      </c>
      <c r="S128" s="59">
        <v>0.61762917658425698</v>
      </c>
    </row>
    <row r="129" spans="1:19" x14ac:dyDescent="0.3">
      <c r="A129" t="s">
        <v>3374</v>
      </c>
      <c r="B129" t="s">
        <v>3375</v>
      </c>
      <c r="C129" s="51" t="s">
        <v>38</v>
      </c>
      <c r="D129" s="51" t="s">
        <v>52</v>
      </c>
      <c r="E129" s="51" t="s">
        <v>44</v>
      </c>
      <c r="F129" s="58">
        <v>104.36317023499301</v>
      </c>
      <c r="G129" s="58">
        <v>108.755392622461</v>
      </c>
      <c r="H129" s="58">
        <v>112.347394561969</v>
      </c>
      <c r="I129" s="58">
        <v>92.346591590724202</v>
      </c>
      <c r="J129" s="58">
        <v>103.99924795132</v>
      </c>
      <c r="K129" s="58">
        <v>101.408784739814</v>
      </c>
      <c r="L129" s="58">
        <v>95.655150597311106</v>
      </c>
      <c r="M129" s="59">
        <v>0.73991868558998497</v>
      </c>
      <c r="N129" s="59">
        <v>0.76722327741652896</v>
      </c>
      <c r="O129" s="59">
        <v>0.74251869608374599</v>
      </c>
      <c r="P129" s="59">
        <v>0.72059425178777503</v>
      </c>
      <c r="Q129" s="59">
        <v>0.69589673595896295</v>
      </c>
      <c r="R129" s="59">
        <v>0.70328433949204605</v>
      </c>
      <c r="S129" s="59">
        <v>0.65555421584859697</v>
      </c>
    </row>
    <row r="130" spans="1:19" x14ac:dyDescent="0.3">
      <c r="A130" t="s">
        <v>3382</v>
      </c>
      <c r="B130" t="s">
        <v>3383</v>
      </c>
      <c r="C130" s="51" t="s">
        <v>38</v>
      </c>
      <c r="D130" s="51" t="s">
        <v>52</v>
      </c>
      <c r="E130" s="51" t="s">
        <v>44</v>
      </c>
      <c r="F130" s="58">
        <v>84.613866880709793</v>
      </c>
      <c r="G130" s="58">
        <v>105.829415497856</v>
      </c>
      <c r="H130" s="58">
        <v>110.26386837398501</v>
      </c>
      <c r="I130" s="58">
        <v>97.186279166682795</v>
      </c>
      <c r="J130" s="58">
        <v>102.036208682493</v>
      </c>
      <c r="K130" s="58">
        <v>111.89559251461699</v>
      </c>
      <c r="L130" s="58">
        <v>98.721161499229893</v>
      </c>
      <c r="M130" s="59">
        <v>0.69553234868456604</v>
      </c>
      <c r="N130" s="59">
        <v>0.72199218881252403</v>
      </c>
      <c r="O130" s="59">
        <v>0.69776666374225804</v>
      </c>
      <c r="P130" s="59">
        <v>0.67731207414294603</v>
      </c>
      <c r="Q130" s="59">
        <v>0.65452749573455005</v>
      </c>
      <c r="R130" s="59">
        <v>0.66098545501695405</v>
      </c>
      <c r="S130" s="59">
        <v>0.61762917658425698</v>
      </c>
    </row>
    <row r="131" spans="1:19" x14ac:dyDescent="0.3">
      <c r="A131" t="s">
        <v>3376</v>
      </c>
      <c r="B131" t="s">
        <v>3377</v>
      </c>
      <c r="C131" s="51" t="s">
        <v>43</v>
      </c>
      <c r="D131" s="51" t="s">
        <v>52</v>
      </c>
      <c r="E131" s="51" t="s">
        <v>44</v>
      </c>
      <c r="F131" s="58">
        <v>108.18578342122601</v>
      </c>
      <c r="G131" s="58">
        <v>109.60437178232</v>
      </c>
      <c r="H131" s="58">
        <v>118.06114912007401</v>
      </c>
      <c r="I131" s="58">
        <v>107.430604447352</v>
      </c>
      <c r="J131" s="58">
        <v>100.01093918191</v>
      </c>
      <c r="K131" s="58">
        <v>106.356208237339</v>
      </c>
      <c r="L131" s="58">
        <v>94.370309620775103</v>
      </c>
      <c r="M131" s="59">
        <v>0.69624629772893698</v>
      </c>
      <c r="N131" s="59">
        <v>0.72269457783926905</v>
      </c>
      <c r="O131" s="59">
        <v>0.69849332470223102</v>
      </c>
      <c r="P131" s="59">
        <v>0.67801179532271805</v>
      </c>
      <c r="Q131" s="59">
        <v>0.65521807994163095</v>
      </c>
      <c r="R131" s="59">
        <v>0.66170072479206199</v>
      </c>
      <c r="S131" s="59">
        <v>0.61835098036636404</v>
      </c>
    </row>
    <row r="132" spans="1:19" x14ac:dyDescent="0.3">
      <c r="A132" t="s">
        <v>3378</v>
      </c>
      <c r="B132" t="s">
        <v>3379</v>
      </c>
      <c r="C132" s="51" t="s">
        <v>38</v>
      </c>
      <c r="D132" s="51" t="s">
        <v>52</v>
      </c>
      <c r="E132" s="51" t="s">
        <v>44</v>
      </c>
      <c r="F132" s="58">
        <v>100.833573629691</v>
      </c>
      <c r="G132" s="58">
        <v>114.500744024721</v>
      </c>
      <c r="H132" s="58">
        <v>112.749038620172</v>
      </c>
      <c r="I132" s="58">
        <v>97.186279166682795</v>
      </c>
      <c r="J132" s="58">
        <v>100.827996306202</v>
      </c>
      <c r="K132" s="58">
        <v>105.652874989183</v>
      </c>
      <c r="L132" s="58">
        <v>98.721161499229893</v>
      </c>
      <c r="M132" s="59">
        <v>0.69553234868456604</v>
      </c>
      <c r="N132" s="59">
        <v>0.72199218881252403</v>
      </c>
      <c r="O132" s="59">
        <v>0.69776666374225804</v>
      </c>
      <c r="P132" s="59">
        <v>0.67731207414294603</v>
      </c>
      <c r="Q132" s="59">
        <v>0.65452749573455005</v>
      </c>
      <c r="R132" s="59">
        <v>0.66098545501695405</v>
      </c>
      <c r="S132" s="59">
        <v>0.61762917658425698</v>
      </c>
    </row>
    <row r="133" spans="1:19" x14ac:dyDescent="0.3">
      <c r="A133" t="s">
        <v>1686</v>
      </c>
      <c r="B133" t="s">
        <v>1687</v>
      </c>
      <c r="C133" s="51" t="s">
        <v>43</v>
      </c>
      <c r="D133" s="51" t="s">
        <v>52</v>
      </c>
      <c r="E133" s="51" t="s">
        <v>44</v>
      </c>
      <c r="F133" s="58">
        <v>85.357973555319305</v>
      </c>
      <c r="G133" s="58">
        <v>103.800117790051</v>
      </c>
      <c r="H133" s="58">
        <v>100.527061746757</v>
      </c>
      <c r="I133" s="58">
        <v>113.640102086458</v>
      </c>
      <c r="J133" s="58">
        <v>101.58448331503899</v>
      </c>
      <c r="K133" s="58">
        <v>90.706673676717898</v>
      </c>
      <c r="L133" s="58">
        <v>96.656207607480098</v>
      </c>
      <c r="M133" s="59">
        <v>0.63005191169825203</v>
      </c>
      <c r="N133" s="59">
        <v>0.668421880672879</v>
      </c>
      <c r="O133" s="59">
        <v>0.63312963615885998</v>
      </c>
      <c r="P133" s="59">
        <v>0.60520709905403502</v>
      </c>
      <c r="Q133" s="59">
        <v>0.57161937205991498</v>
      </c>
      <c r="R133" s="59">
        <v>0.57679612024413096</v>
      </c>
      <c r="S133" s="59">
        <v>0.50762555360093098</v>
      </c>
    </row>
    <row r="134" spans="1:19" x14ac:dyDescent="0.3">
      <c r="A134" t="s">
        <v>1692</v>
      </c>
      <c r="B134" t="s">
        <v>1693</v>
      </c>
      <c r="C134" s="51" t="s">
        <v>43</v>
      </c>
      <c r="D134" s="51" t="s">
        <v>52</v>
      </c>
      <c r="E134" s="51" t="s">
        <v>44</v>
      </c>
      <c r="F134" s="58">
        <v>110.353764215556</v>
      </c>
      <c r="G134" s="58">
        <v>105.576229629921</v>
      </c>
      <c r="H134" s="58">
        <v>108.84512191733</v>
      </c>
      <c r="I134" s="58">
        <v>98.099578142331197</v>
      </c>
      <c r="J134" s="58">
        <v>90.107935232751501</v>
      </c>
      <c r="K134" s="58">
        <v>86.446989217832694</v>
      </c>
      <c r="L134" s="58">
        <v>90.897290564143304</v>
      </c>
      <c r="M134" s="59">
        <v>0.66230191185862497</v>
      </c>
      <c r="N134" s="59">
        <v>0.69685040052123004</v>
      </c>
      <c r="O134" s="59">
        <v>0.66580902479740101</v>
      </c>
      <c r="P134" s="59">
        <v>0.64069158387205005</v>
      </c>
      <c r="Q134" s="59">
        <v>0.61178238454219103</v>
      </c>
      <c r="R134" s="59">
        <v>0.61917562566578199</v>
      </c>
      <c r="S134" s="59">
        <v>0.56463368936278502</v>
      </c>
    </row>
    <row r="135" spans="1:19" x14ac:dyDescent="0.3">
      <c r="A135" t="s">
        <v>1694</v>
      </c>
      <c r="B135" t="s">
        <v>1695</v>
      </c>
      <c r="C135" s="51" t="s">
        <v>38</v>
      </c>
      <c r="D135" s="51" t="s">
        <v>52</v>
      </c>
      <c r="E135" s="51" t="s">
        <v>44</v>
      </c>
      <c r="F135" s="58">
        <v>101.176128140296</v>
      </c>
      <c r="G135" s="58">
        <v>100.446277245028</v>
      </c>
      <c r="H135" s="58">
        <v>104.01786641150601</v>
      </c>
      <c r="I135" s="58">
        <v>97.050376410260398</v>
      </c>
      <c r="J135" s="58">
        <v>91.127652019886895</v>
      </c>
      <c r="K135" s="58">
        <v>86.169045365874098</v>
      </c>
      <c r="L135" s="58">
        <v>99.276033099152201</v>
      </c>
      <c r="M135" s="59">
        <v>0.66227307702620797</v>
      </c>
      <c r="N135" s="59">
        <v>0.69682785879239695</v>
      </c>
      <c r="O135" s="59">
        <v>0.66578076667460995</v>
      </c>
      <c r="P135" s="59">
        <v>0.64067124829854905</v>
      </c>
      <c r="Q135" s="59">
        <v>0.61176574458914001</v>
      </c>
      <c r="R135" s="59">
        <v>0.61914654083845899</v>
      </c>
      <c r="S135" s="59">
        <v>0.56461465442813097</v>
      </c>
    </row>
    <row r="136" spans="1:19" x14ac:dyDescent="0.3">
      <c r="A136" t="s">
        <v>1690</v>
      </c>
      <c r="B136" t="s">
        <v>1691</v>
      </c>
      <c r="C136" s="51" t="s">
        <v>43</v>
      </c>
      <c r="D136" s="51" t="s">
        <v>52</v>
      </c>
      <c r="E136" s="51" t="s">
        <v>44</v>
      </c>
      <c r="F136" s="58">
        <v>97.563601654445506</v>
      </c>
      <c r="G136" s="58">
        <v>102.816414970609</v>
      </c>
      <c r="H136" s="58">
        <v>101.88539706396701</v>
      </c>
      <c r="I136" s="58">
        <v>96.779175404584606</v>
      </c>
      <c r="J136" s="58">
        <v>86.913080015433096</v>
      </c>
      <c r="K136" s="58">
        <v>86.160732276242499</v>
      </c>
      <c r="L136" s="58">
        <v>91.690323044394304</v>
      </c>
      <c r="M136" s="59">
        <v>0.72980422055496896</v>
      </c>
      <c r="N136" s="59">
        <v>0.76318251428076</v>
      </c>
      <c r="O136" s="59">
        <v>0.733268446790864</v>
      </c>
      <c r="P136" s="59">
        <v>0.70810112513637302</v>
      </c>
      <c r="Q136" s="59">
        <v>0.67828282114710403</v>
      </c>
      <c r="R136" s="59">
        <v>0.68601397898946803</v>
      </c>
      <c r="S136" s="59">
        <v>0.62806885001556301</v>
      </c>
    </row>
    <row r="137" spans="1:19" x14ac:dyDescent="0.3">
      <c r="A137" t="s">
        <v>1696</v>
      </c>
      <c r="B137" t="s">
        <v>1697</v>
      </c>
      <c r="C137" s="51" t="s">
        <v>38</v>
      </c>
      <c r="D137" s="51" t="s">
        <v>52</v>
      </c>
      <c r="E137" s="51" t="s">
        <v>44</v>
      </c>
      <c r="F137" s="58">
        <v>109.285995169122</v>
      </c>
      <c r="G137" s="58">
        <v>106.64008990593</v>
      </c>
      <c r="H137" s="58">
        <v>102.362990012732</v>
      </c>
      <c r="I137" s="58">
        <v>97.050376410260398</v>
      </c>
      <c r="J137" s="58">
        <v>89.919386558480895</v>
      </c>
      <c r="K137" s="58">
        <v>92.411774357638294</v>
      </c>
      <c r="L137" s="58">
        <v>93.2203567163549</v>
      </c>
      <c r="M137" s="59">
        <v>0.66227307702620797</v>
      </c>
      <c r="N137" s="59">
        <v>0.69682785879239695</v>
      </c>
      <c r="O137" s="59">
        <v>0.66578076667460995</v>
      </c>
      <c r="P137" s="59">
        <v>0.64067124829854905</v>
      </c>
      <c r="Q137" s="59">
        <v>0.61176574458914001</v>
      </c>
      <c r="R137" s="59">
        <v>0.61914654083845899</v>
      </c>
      <c r="S137" s="59">
        <v>0.56461465442813097</v>
      </c>
    </row>
    <row r="138" spans="1:19" x14ac:dyDescent="0.3">
      <c r="A138" t="s">
        <v>1688</v>
      </c>
      <c r="B138" t="s">
        <v>1689</v>
      </c>
      <c r="C138" s="51" t="s">
        <v>43</v>
      </c>
      <c r="D138" s="51" t="s">
        <v>52</v>
      </c>
      <c r="E138" s="51" t="s">
        <v>44</v>
      </c>
      <c r="F138" s="58">
        <v>102.243886263261</v>
      </c>
      <c r="G138" s="58">
        <v>110.531274502416</v>
      </c>
      <c r="H138" s="58">
        <v>112.99095550465</v>
      </c>
      <c r="I138" s="58">
        <v>98.099578142331197</v>
      </c>
      <c r="J138" s="58">
        <v>90.107935232751501</v>
      </c>
      <c r="K138" s="58">
        <v>88.525834942259394</v>
      </c>
      <c r="L138" s="58">
        <v>90.897290564143304</v>
      </c>
      <c r="M138" s="59">
        <v>0.66230191185862497</v>
      </c>
      <c r="N138" s="59">
        <v>0.69685040052123004</v>
      </c>
      <c r="O138" s="59">
        <v>0.66580902479740101</v>
      </c>
      <c r="P138" s="59">
        <v>0.64069158387205005</v>
      </c>
      <c r="Q138" s="59">
        <v>0.61178238454219103</v>
      </c>
      <c r="R138" s="59">
        <v>0.61917562566578199</v>
      </c>
      <c r="S138" s="59">
        <v>0.56463368936278502</v>
      </c>
    </row>
    <row r="139" spans="1:19" x14ac:dyDescent="0.3">
      <c r="A139" t="s">
        <v>2920</v>
      </c>
      <c r="B139" t="s">
        <v>2921</v>
      </c>
      <c r="C139" s="51" t="s">
        <v>38</v>
      </c>
      <c r="D139" s="51" t="s">
        <v>52</v>
      </c>
      <c r="E139" s="51" t="s">
        <v>39</v>
      </c>
      <c r="F139" s="58">
        <v>98.610642327042996</v>
      </c>
      <c r="G139" s="58">
        <v>93.408360574495305</v>
      </c>
      <c r="H139" s="58">
        <v>89.482012785715895</v>
      </c>
      <c r="I139" s="58">
        <v>89.554913852336298</v>
      </c>
      <c r="J139" s="58">
        <v>88.708708137332493</v>
      </c>
      <c r="K139" s="58">
        <v>94.7267863587508</v>
      </c>
      <c r="L139" s="58">
        <v>101.45835691414</v>
      </c>
      <c r="M139" s="59">
        <v>0.56269790459977598</v>
      </c>
      <c r="N139" s="59">
        <v>0.57509323093239195</v>
      </c>
      <c r="O139" s="59">
        <v>0.55505396750820402</v>
      </c>
      <c r="P139" s="59">
        <v>0.54928887963069395</v>
      </c>
      <c r="Q139" s="59">
        <v>0.53018002664870401</v>
      </c>
      <c r="R139" s="59">
        <v>0.52873417299344805</v>
      </c>
      <c r="S139" s="59">
        <v>0.47132284247468298</v>
      </c>
    </row>
    <row r="140" spans="1:19" x14ac:dyDescent="0.3">
      <c r="A140" t="s">
        <v>2930</v>
      </c>
      <c r="B140" t="s">
        <v>2931</v>
      </c>
      <c r="C140" s="51" t="s">
        <v>43</v>
      </c>
      <c r="D140" s="51" t="s">
        <v>52</v>
      </c>
      <c r="E140" s="51" t="s">
        <v>44</v>
      </c>
      <c r="F140" s="58">
        <v>96.836717466455596</v>
      </c>
      <c r="G140" s="58">
        <v>94.450506064113796</v>
      </c>
      <c r="H140" s="58">
        <v>88.063833676351294</v>
      </c>
      <c r="I140" s="58">
        <v>89.774954461821693</v>
      </c>
      <c r="J140" s="58">
        <v>87.085075785870899</v>
      </c>
      <c r="K140" s="58">
        <v>94.229531735980004</v>
      </c>
      <c r="L140" s="58">
        <v>101.45835691414</v>
      </c>
      <c r="M140" s="59">
        <v>0.658734199397356</v>
      </c>
      <c r="N140" s="59">
        <v>0.65287199712264898</v>
      </c>
      <c r="O140" s="59">
        <v>0.57381172032616801</v>
      </c>
      <c r="P140" s="59">
        <v>0.63562228981376201</v>
      </c>
      <c r="Q140" s="59">
        <v>0.60627690025519998</v>
      </c>
      <c r="R140" s="59">
        <v>0.56044160460299197</v>
      </c>
      <c r="S140" s="59">
        <v>0.47132284247468298</v>
      </c>
    </row>
    <row r="141" spans="1:19" x14ac:dyDescent="0.3">
      <c r="A141" t="s">
        <v>2926</v>
      </c>
      <c r="B141" t="s">
        <v>2927</v>
      </c>
      <c r="C141" s="51" t="s">
        <v>43</v>
      </c>
      <c r="D141" s="51" t="s">
        <v>52</v>
      </c>
      <c r="E141" s="51" t="s">
        <v>39</v>
      </c>
      <c r="F141" s="58">
        <v>98.610642327042996</v>
      </c>
      <c r="G141" s="58">
        <v>93.408360574495305</v>
      </c>
      <c r="H141" s="58">
        <v>89.482012785715895</v>
      </c>
      <c r="I141" s="58">
        <v>89.554913852336298</v>
      </c>
      <c r="J141" s="58">
        <v>88.708708137332493</v>
      </c>
      <c r="K141" s="58">
        <v>94.7267863587508</v>
      </c>
      <c r="L141" s="58">
        <v>101.45835691414</v>
      </c>
      <c r="M141" s="59">
        <v>0.56269790459977598</v>
      </c>
      <c r="N141" s="59">
        <v>0.57509323093239195</v>
      </c>
      <c r="O141" s="59">
        <v>0.55505396750820402</v>
      </c>
      <c r="P141" s="59">
        <v>0.54928887963069395</v>
      </c>
      <c r="Q141" s="59">
        <v>0.53018002664870401</v>
      </c>
      <c r="R141" s="59">
        <v>0.52873417299344805</v>
      </c>
      <c r="S141" s="59">
        <v>0.47132284247468298</v>
      </c>
    </row>
    <row r="142" spans="1:19" x14ac:dyDescent="0.3">
      <c r="A142" t="s">
        <v>2928</v>
      </c>
      <c r="B142" t="s">
        <v>2929</v>
      </c>
      <c r="C142" s="51" t="s">
        <v>43</v>
      </c>
      <c r="D142" s="51" t="s">
        <v>52</v>
      </c>
      <c r="E142" s="51" t="s">
        <v>44</v>
      </c>
      <c r="F142" s="58">
        <v>99.537302007320093</v>
      </c>
      <c r="G142" s="58">
        <v>86.757952644196294</v>
      </c>
      <c r="H142" s="58">
        <v>84.179055488760298</v>
      </c>
      <c r="I142" s="58">
        <v>89.774954461821693</v>
      </c>
      <c r="J142" s="58">
        <v>87.085075785870899</v>
      </c>
      <c r="K142" s="58">
        <v>97.507096319457304</v>
      </c>
      <c r="L142" s="58">
        <v>104.393299805398</v>
      </c>
      <c r="M142" s="59">
        <v>0.658734199397356</v>
      </c>
      <c r="N142" s="59">
        <v>0.68955473697414404</v>
      </c>
      <c r="O142" s="59">
        <v>0.65729154253214495</v>
      </c>
      <c r="P142" s="59">
        <v>0.63562228981376201</v>
      </c>
      <c r="Q142" s="59">
        <v>0.60627690025519998</v>
      </c>
      <c r="R142" s="59">
        <v>0.61110758013469202</v>
      </c>
      <c r="S142" s="59">
        <v>0.54172636938910601</v>
      </c>
    </row>
    <row r="143" spans="1:19" x14ac:dyDescent="0.3">
      <c r="A143" t="s">
        <v>2924</v>
      </c>
      <c r="B143" t="s">
        <v>2925</v>
      </c>
      <c r="C143" s="51" t="s">
        <v>38</v>
      </c>
      <c r="D143" s="51" t="s">
        <v>52</v>
      </c>
      <c r="E143" s="51" t="s">
        <v>44</v>
      </c>
      <c r="F143" s="58">
        <v>95.768962074357304</v>
      </c>
      <c r="G143" s="58">
        <v>88.175228460264094</v>
      </c>
      <c r="H143" s="58">
        <v>84.731273517743404</v>
      </c>
      <c r="I143" s="58">
        <v>88.725752729750994</v>
      </c>
      <c r="J143" s="58">
        <v>86.896575370795205</v>
      </c>
      <c r="K143" s="58">
        <v>95.144057592935098</v>
      </c>
      <c r="L143" s="58">
        <v>101.45835691414</v>
      </c>
      <c r="M143" s="59">
        <v>0.65876330958241802</v>
      </c>
      <c r="N143" s="59">
        <v>0.65288978347808302</v>
      </c>
      <c r="O143" s="59">
        <v>0.64602755699839298</v>
      </c>
      <c r="P143" s="59">
        <v>0.63565062664803196</v>
      </c>
      <c r="Q143" s="59">
        <v>0.60630643986516497</v>
      </c>
      <c r="R143" s="59">
        <v>0.61113233260264999</v>
      </c>
      <c r="S143" s="59">
        <v>0.47132284247468298</v>
      </c>
    </row>
    <row r="144" spans="1:19" x14ac:dyDescent="0.3">
      <c r="A144" t="s">
        <v>2922</v>
      </c>
      <c r="B144" t="s">
        <v>2923</v>
      </c>
      <c r="C144" s="51" t="s">
        <v>38</v>
      </c>
      <c r="D144" s="51" t="s">
        <v>52</v>
      </c>
      <c r="E144" s="51" t="s">
        <v>39</v>
      </c>
      <c r="F144" s="58">
        <v>98.610642327042996</v>
      </c>
      <c r="G144" s="58">
        <v>93.408360574495305</v>
      </c>
      <c r="H144" s="58">
        <v>89.482012785715895</v>
      </c>
      <c r="I144" s="58">
        <v>89.554913852336298</v>
      </c>
      <c r="J144" s="58">
        <v>88.708708137332493</v>
      </c>
      <c r="K144" s="58">
        <v>94.7267863587508</v>
      </c>
      <c r="L144" s="58">
        <v>101.45835691414</v>
      </c>
      <c r="M144" s="59">
        <v>0.56269790459977598</v>
      </c>
      <c r="N144" s="59">
        <v>0.57509323093239195</v>
      </c>
      <c r="O144" s="59">
        <v>0.55505396750820402</v>
      </c>
      <c r="P144" s="59">
        <v>0.54928887963069395</v>
      </c>
      <c r="Q144" s="59">
        <v>0.53018002664870401</v>
      </c>
      <c r="R144" s="59">
        <v>0.52873417299344805</v>
      </c>
      <c r="S144" s="59">
        <v>0.47132284247468298</v>
      </c>
    </row>
    <row r="145" spans="1:19" x14ac:dyDescent="0.3">
      <c r="A145" t="s">
        <v>4480</v>
      </c>
      <c r="B145" t="s">
        <v>4481</v>
      </c>
      <c r="C145" s="51" t="s">
        <v>43</v>
      </c>
      <c r="D145" s="51" t="s">
        <v>52</v>
      </c>
      <c r="E145" s="51" t="s">
        <v>39</v>
      </c>
      <c r="F145" s="58">
        <v>104.74450852052701</v>
      </c>
      <c r="G145" s="58">
        <v>103.17459396608</v>
      </c>
      <c r="H145" s="58">
        <v>100.49661032654301</v>
      </c>
      <c r="I145" s="58">
        <v>102.927853259264</v>
      </c>
      <c r="J145" s="58">
        <v>95.087859460136499</v>
      </c>
      <c r="K145" s="58">
        <v>103.72466244888101</v>
      </c>
      <c r="L145" s="58">
        <v>98.590598551478493</v>
      </c>
      <c r="M145" s="59">
        <v>0.51722994020131097</v>
      </c>
      <c r="N145" s="59">
        <v>0.53812255484326599</v>
      </c>
      <c r="O145" s="59">
        <v>0.51443976524523904</v>
      </c>
      <c r="P145" s="59">
        <v>0.50160560194096004</v>
      </c>
      <c r="Q145" s="59">
        <v>0.47926421702469602</v>
      </c>
      <c r="R145" s="59">
        <v>0.481607670129098</v>
      </c>
      <c r="S145" s="59">
        <v>0.42912323764192101</v>
      </c>
    </row>
    <row r="146" spans="1:19" x14ac:dyDescent="0.3">
      <c r="A146" t="s">
        <v>760</v>
      </c>
      <c r="B146" t="s">
        <v>761</v>
      </c>
      <c r="C146" s="51" t="s">
        <v>38</v>
      </c>
      <c r="D146" s="51" t="s">
        <v>52</v>
      </c>
      <c r="E146" s="51" t="s">
        <v>44</v>
      </c>
      <c r="F146" s="58">
        <v>86.8058246884097</v>
      </c>
      <c r="G146" s="58">
        <v>87.472536658639498</v>
      </c>
      <c r="H146" s="58">
        <v>103.87115040229899</v>
      </c>
      <c r="I146" s="58">
        <v>101.25203848559499</v>
      </c>
      <c r="J146" s="58">
        <v>91.472898299828501</v>
      </c>
      <c r="K146" s="58">
        <v>104.169710868766</v>
      </c>
      <c r="L146" s="58">
        <v>97.383051732940203</v>
      </c>
      <c r="M146" s="59">
        <v>0.60674895180186805</v>
      </c>
      <c r="N146" s="59">
        <v>0.65617587648164399</v>
      </c>
      <c r="O146" s="59">
        <v>0.61037167191734398</v>
      </c>
      <c r="P146" s="59">
        <v>0.56907649369216295</v>
      </c>
      <c r="Q146" s="59">
        <v>0.52343705761556503</v>
      </c>
      <c r="R146" s="59">
        <v>0.53821767393528197</v>
      </c>
      <c r="S146" s="59">
        <v>0.451538249626876</v>
      </c>
    </row>
    <row r="147" spans="1:19" x14ac:dyDescent="0.3">
      <c r="A147" t="s">
        <v>3444</v>
      </c>
      <c r="B147" t="s">
        <v>3445</v>
      </c>
      <c r="C147" s="51" t="s">
        <v>43</v>
      </c>
      <c r="D147" s="51" t="s">
        <v>52</v>
      </c>
      <c r="E147" s="51" t="s">
        <v>44</v>
      </c>
      <c r="F147" s="58">
        <v>92.760606077476993</v>
      </c>
      <c r="G147" s="58">
        <v>88.146713430633</v>
      </c>
      <c r="H147" s="58">
        <v>96.096332826580493</v>
      </c>
      <c r="I147" s="58">
        <v>94.0911038317156</v>
      </c>
      <c r="J147" s="58">
        <v>90.611954263742604</v>
      </c>
      <c r="K147" s="58">
        <v>105.808134837675</v>
      </c>
      <c r="L147" s="58">
        <v>110.11164160139001</v>
      </c>
      <c r="M147" s="59">
        <v>0.51138300582916596</v>
      </c>
      <c r="N147" s="59">
        <v>0.56492192538193997</v>
      </c>
      <c r="O147" s="59">
        <v>0.51588709586173898</v>
      </c>
      <c r="P147" s="59">
        <v>0.47557216476317299</v>
      </c>
      <c r="Q147" s="59">
        <v>0.43217320624460698</v>
      </c>
      <c r="R147" s="59">
        <v>0.44499736079982799</v>
      </c>
      <c r="S147" s="59">
        <v>0.36970715653177499</v>
      </c>
    </row>
    <row r="148" spans="1:19" x14ac:dyDescent="0.3">
      <c r="A148" t="s">
        <v>2982</v>
      </c>
      <c r="B148" t="s">
        <v>2983</v>
      </c>
      <c r="C148" s="51" t="s">
        <v>43</v>
      </c>
      <c r="D148" s="51" t="s">
        <v>52</v>
      </c>
      <c r="E148" s="51" t="s">
        <v>39</v>
      </c>
      <c r="F148" s="58">
        <v>101.418055659026</v>
      </c>
      <c r="G148" s="58">
        <v>100.78128942149399</v>
      </c>
      <c r="H148" s="58">
        <v>103.807834444729</v>
      </c>
      <c r="I148" s="58">
        <v>100.732763645879</v>
      </c>
      <c r="J148" s="58">
        <v>94.179886838671393</v>
      </c>
      <c r="K148" s="58">
        <v>94.860254446077505</v>
      </c>
      <c r="L148" s="58">
        <v>95.702726965320494</v>
      </c>
      <c r="M148" s="59">
        <v>0.53492245268990102</v>
      </c>
      <c r="N148" s="59">
        <v>0.556997045868313</v>
      </c>
      <c r="O148" s="59">
        <v>0.53538816562970704</v>
      </c>
      <c r="P148" s="59">
        <v>0.52167177580184898</v>
      </c>
      <c r="Q148" s="59">
        <v>0.50135944408150301</v>
      </c>
      <c r="R148" s="59">
        <v>0.50389258741155096</v>
      </c>
      <c r="S148" s="59">
        <v>0.462293892383977</v>
      </c>
    </row>
    <row r="149" spans="1:19" x14ac:dyDescent="0.3">
      <c r="A149" t="s">
        <v>3128</v>
      </c>
      <c r="B149" t="s">
        <v>3129</v>
      </c>
      <c r="C149" s="51" t="s">
        <v>38</v>
      </c>
      <c r="D149" s="51" t="s">
        <v>52</v>
      </c>
      <c r="E149" s="51" t="s">
        <v>44</v>
      </c>
      <c r="F149" s="58">
        <v>98.200908485127798</v>
      </c>
      <c r="G149" s="58">
        <v>105.99367258098501</v>
      </c>
      <c r="H149" s="58">
        <v>115.294650264327</v>
      </c>
      <c r="I149" s="58">
        <v>104.31825156393801</v>
      </c>
      <c r="J149" s="58">
        <v>106.834765203801</v>
      </c>
      <c r="K149" s="58">
        <v>88.766513220007397</v>
      </c>
      <c r="L149" s="58">
        <v>102.050584752719</v>
      </c>
      <c r="M149" s="59">
        <v>0.67557591834239195</v>
      </c>
      <c r="N149" s="59">
        <v>0.70628867970130704</v>
      </c>
      <c r="O149" s="59">
        <v>0.677128749039552</v>
      </c>
      <c r="P149" s="59">
        <v>0.65419066275098403</v>
      </c>
      <c r="Q149" s="59">
        <v>0.62647202216190301</v>
      </c>
      <c r="R149" s="59">
        <v>0.63316193823965505</v>
      </c>
      <c r="S149" s="59">
        <v>0.57426855614045502</v>
      </c>
    </row>
    <row r="150" spans="1:19" x14ac:dyDescent="0.3">
      <c r="A150" t="s">
        <v>3126</v>
      </c>
      <c r="B150" t="s">
        <v>3127</v>
      </c>
      <c r="C150" s="51" t="s">
        <v>38</v>
      </c>
      <c r="D150" s="51" t="s">
        <v>52</v>
      </c>
      <c r="E150" s="51" t="s">
        <v>44</v>
      </c>
      <c r="F150" s="58">
        <v>91.958266392263496</v>
      </c>
      <c r="G150" s="58">
        <v>98.152441205244898</v>
      </c>
      <c r="H150" s="58">
        <v>118.144700464322</v>
      </c>
      <c r="I150" s="58">
        <v>104.50663508747201</v>
      </c>
      <c r="J150" s="58">
        <v>103.155098115041</v>
      </c>
      <c r="K150" s="58">
        <v>100.101134995452</v>
      </c>
      <c r="L150" s="58">
        <v>94.619883248620397</v>
      </c>
      <c r="M150" s="59">
        <v>0.67411862892758501</v>
      </c>
      <c r="N150" s="59">
        <v>0.70540292126659798</v>
      </c>
      <c r="O150" s="59">
        <v>0.67564326027032295</v>
      </c>
      <c r="P150" s="59">
        <v>0.65307076665494601</v>
      </c>
      <c r="Q150" s="59">
        <v>0.62539372306883301</v>
      </c>
      <c r="R150" s="59">
        <v>0.63154183328225399</v>
      </c>
      <c r="S150" s="59">
        <v>0.57295891145028499</v>
      </c>
    </row>
    <row r="151" spans="1:19" x14ac:dyDescent="0.3">
      <c r="A151" t="s">
        <v>3124</v>
      </c>
      <c r="B151" t="s">
        <v>3125</v>
      </c>
      <c r="C151" s="51" t="s">
        <v>38</v>
      </c>
      <c r="D151" s="51" t="s">
        <v>52</v>
      </c>
      <c r="E151" s="51" t="s">
        <v>39</v>
      </c>
      <c r="F151" s="58">
        <v>95.929984923600003</v>
      </c>
      <c r="G151" s="58">
        <v>100.63448629601901</v>
      </c>
      <c r="H151" s="58">
        <v>112.988648292337</v>
      </c>
      <c r="I151" s="58">
        <v>107.637504979955</v>
      </c>
      <c r="J151" s="58">
        <v>102.534629646882</v>
      </c>
      <c r="K151" s="58">
        <v>91.809161356826095</v>
      </c>
      <c r="L151" s="58">
        <v>96.468943674511607</v>
      </c>
      <c r="M151" s="59">
        <v>0.58773434644891598</v>
      </c>
      <c r="N151" s="59">
        <v>0.60367934088751196</v>
      </c>
      <c r="O151" s="59">
        <v>0.58615398942161401</v>
      </c>
      <c r="P151" s="59">
        <v>0.57548354801978996</v>
      </c>
      <c r="Q151" s="59">
        <v>0.55713055035913295</v>
      </c>
      <c r="R151" s="59">
        <v>0.55925932856117899</v>
      </c>
      <c r="S151" s="59">
        <v>0.51408053456316904</v>
      </c>
    </row>
    <row r="152" spans="1:19" x14ac:dyDescent="0.3">
      <c r="A152" t="s">
        <v>3130</v>
      </c>
      <c r="B152" t="s">
        <v>3131</v>
      </c>
      <c r="C152" s="51" t="s">
        <v>38</v>
      </c>
      <c r="D152" s="51" t="s">
        <v>52</v>
      </c>
      <c r="E152" s="51" t="s">
        <v>39</v>
      </c>
      <c r="F152" s="58">
        <v>95.929984923600003</v>
      </c>
      <c r="G152" s="58">
        <v>100.63448629601901</v>
      </c>
      <c r="H152" s="58">
        <v>112.988648292337</v>
      </c>
      <c r="I152" s="58">
        <v>107.637504979955</v>
      </c>
      <c r="J152" s="58">
        <v>102.534629646882</v>
      </c>
      <c r="K152" s="58">
        <v>91.809161356826095</v>
      </c>
      <c r="L152" s="58">
        <v>96.468943674511607</v>
      </c>
      <c r="M152" s="59">
        <v>0.58773434644891598</v>
      </c>
      <c r="N152" s="59">
        <v>0.60367934088751196</v>
      </c>
      <c r="O152" s="59">
        <v>0.58615398942161401</v>
      </c>
      <c r="P152" s="59">
        <v>0.57548354801978996</v>
      </c>
      <c r="Q152" s="59">
        <v>0.55713055035913295</v>
      </c>
      <c r="R152" s="59">
        <v>0.55925932856117899</v>
      </c>
      <c r="S152" s="59">
        <v>0.51408053456316904</v>
      </c>
    </row>
    <row r="153" spans="1:19" x14ac:dyDescent="0.3">
      <c r="A153" t="s">
        <v>2970</v>
      </c>
      <c r="B153" t="s">
        <v>2971</v>
      </c>
      <c r="C153" s="51" t="s">
        <v>43</v>
      </c>
      <c r="D153" s="51" t="s">
        <v>52</v>
      </c>
      <c r="E153" s="51" t="s">
        <v>39</v>
      </c>
      <c r="F153" s="58">
        <v>101.418055659026</v>
      </c>
      <c r="G153" s="58">
        <v>100.78128942149399</v>
      </c>
      <c r="H153" s="58">
        <v>103.807834444729</v>
      </c>
      <c r="I153" s="58">
        <v>100.732763645879</v>
      </c>
      <c r="J153" s="58">
        <v>94.179886838671393</v>
      </c>
      <c r="K153" s="58">
        <v>94.860254446077505</v>
      </c>
      <c r="L153" s="58">
        <v>95.702726965320494</v>
      </c>
      <c r="M153" s="59">
        <v>0.53492245268990102</v>
      </c>
      <c r="N153" s="59">
        <v>0.556997045868313</v>
      </c>
      <c r="O153" s="59">
        <v>0.53538816562970704</v>
      </c>
      <c r="P153" s="59">
        <v>0.52167177580184898</v>
      </c>
      <c r="Q153" s="59">
        <v>0.50135944408150301</v>
      </c>
      <c r="R153" s="59">
        <v>0.50389258741155096</v>
      </c>
      <c r="S153" s="59">
        <v>0.462293892383977</v>
      </c>
    </row>
    <row r="154" spans="1:19" x14ac:dyDescent="0.3">
      <c r="A154" t="s">
        <v>2974</v>
      </c>
      <c r="B154" t="s">
        <v>2975</v>
      </c>
      <c r="C154" s="51" t="s">
        <v>43</v>
      </c>
      <c r="D154" s="51" t="s">
        <v>52</v>
      </c>
      <c r="E154" s="51" t="s">
        <v>39</v>
      </c>
      <c r="F154" s="58">
        <v>101.418055659026</v>
      </c>
      <c r="G154" s="58">
        <v>100.78128942149399</v>
      </c>
      <c r="H154" s="58">
        <v>103.807834444729</v>
      </c>
      <c r="I154" s="58">
        <v>100.732763645879</v>
      </c>
      <c r="J154" s="58">
        <v>94.179886838671393</v>
      </c>
      <c r="K154" s="58">
        <v>94.860254446077505</v>
      </c>
      <c r="L154" s="58">
        <v>95.702726965320494</v>
      </c>
      <c r="M154" s="59">
        <v>0.53492245268990102</v>
      </c>
      <c r="N154" s="59">
        <v>0.556997045868313</v>
      </c>
      <c r="O154" s="59">
        <v>0.53538816562970704</v>
      </c>
      <c r="P154" s="59">
        <v>0.52167177580184898</v>
      </c>
      <c r="Q154" s="59">
        <v>0.50135944408150301</v>
      </c>
      <c r="R154" s="59">
        <v>0.50389258741155096</v>
      </c>
      <c r="S154" s="59">
        <v>0.462293892383977</v>
      </c>
    </row>
    <row r="155" spans="1:19" x14ac:dyDescent="0.3">
      <c r="A155" t="s">
        <v>2978</v>
      </c>
      <c r="B155" t="s">
        <v>2979</v>
      </c>
      <c r="C155" s="51" t="s">
        <v>43</v>
      </c>
      <c r="D155" s="51" t="s">
        <v>52</v>
      </c>
      <c r="E155" s="51" t="s">
        <v>39</v>
      </c>
      <c r="F155" s="58">
        <v>101.418055659026</v>
      </c>
      <c r="G155" s="58">
        <v>100.78128942149399</v>
      </c>
      <c r="H155" s="58">
        <v>103.807834444729</v>
      </c>
      <c r="I155" s="58">
        <v>100.732763645879</v>
      </c>
      <c r="J155" s="58">
        <v>94.179886838671393</v>
      </c>
      <c r="K155" s="58">
        <v>94.860254446077505</v>
      </c>
      <c r="L155" s="58">
        <v>95.702726965320494</v>
      </c>
      <c r="M155" s="59">
        <v>0.53492245268990102</v>
      </c>
      <c r="N155" s="59">
        <v>0.556997045868313</v>
      </c>
      <c r="O155" s="59">
        <v>0.53538816562970704</v>
      </c>
      <c r="P155" s="59">
        <v>0.52167177580184898</v>
      </c>
      <c r="Q155" s="59">
        <v>0.50135944408150301</v>
      </c>
      <c r="R155" s="59">
        <v>0.50389258741155096</v>
      </c>
      <c r="S155" s="59">
        <v>0.462293892383977</v>
      </c>
    </row>
    <row r="156" spans="1:19" x14ac:dyDescent="0.3">
      <c r="A156" t="s">
        <v>2962</v>
      </c>
      <c r="B156" t="s">
        <v>2963</v>
      </c>
      <c r="C156" s="51" t="s">
        <v>38</v>
      </c>
      <c r="D156" s="51" t="s">
        <v>52</v>
      </c>
      <c r="E156" s="51" t="s">
        <v>44</v>
      </c>
      <c r="F156" s="58">
        <v>102.486769585486</v>
      </c>
      <c r="G156" s="58">
        <v>100.971026063358</v>
      </c>
      <c r="H156" s="58">
        <v>106.62762612258901</v>
      </c>
      <c r="I156" s="58">
        <v>103.306211114672</v>
      </c>
      <c r="J156" s="58">
        <v>91.2245082239466</v>
      </c>
      <c r="K156" s="58">
        <v>96.902442311811399</v>
      </c>
      <c r="L156" s="58">
        <v>94.255596161017394</v>
      </c>
      <c r="M156" s="59">
        <v>0.641666154258693</v>
      </c>
      <c r="N156" s="59">
        <v>0.67976758866426601</v>
      </c>
      <c r="O156" s="59">
        <v>0.64487876388011101</v>
      </c>
      <c r="P156" s="59">
        <v>0.61781455593610901</v>
      </c>
      <c r="Q156" s="59">
        <v>0.58638762821177404</v>
      </c>
      <c r="R156" s="59">
        <v>0.59376012846739301</v>
      </c>
      <c r="S156" s="59">
        <v>0.53398800360673004</v>
      </c>
    </row>
    <row r="157" spans="1:19" x14ac:dyDescent="0.3">
      <c r="A157" t="s">
        <v>2966</v>
      </c>
      <c r="B157" t="s">
        <v>2967</v>
      </c>
      <c r="C157" s="51" t="s">
        <v>38</v>
      </c>
      <c r="D157" s="51" t="s">
        <v>52</v>
      </c>
      <c r="E157" s="51" t="s">
        <v>44</v>
      </c>
      <c r="F157" s="58">
        <v>99.778071638388894</v>
      </c>
      <c r="G157" s="58">
        <v>94.777213402456894</v>
      </c>
      <c r="H157" s="58">
        <v>99.990850475984104</v>
      </c>
      <c r="I157" s="58">
        <v>96.714801754328406</v>
      </c>
      <c r="J157" s="58">
        <v>94.849188786096903</v>
      </c>
      <c r="K157" s="58">
        <v>96.902442311811399</v>
      </c>
      <c r="L157" s="58">
        <v>94.255596161017394</v>
      </c>
      <c r="M157" s="59">
        <v>0.641666154258693</v>
      </c>
      <c r="N157" s="59">
        <v>0.67976758866426601</v>
      </c>
      <c r="O157" s="59">
        <v>0.64487876388011101</v>
      </c>
      <c r="P157" s="59">
        <v>0.61781455593610901</v>
      </c>
      <c r="Q157" s="59">
        <v>0.58638762821177404</v>
      </c>
      <c r="R157" s="59">
        <v>0.59376012846739301</v>
      </c>
      <c r="S157" s="59">
        <v>0.53398800360673004</v>
      </c>
    </row>
    <row r="158" spans="1:19" x14ac:dyDescent="0.3">
      <c r="A158" t="s">
        <v>3132</v>
      </c>
      <c r="B158" t="s">
        <v>3133</v>
      </c>
      <c r="C158" s="51" t="s">
        <v>43</v>
      </c>
      <c r="D158" s="51" t="s">
        <v>52</v>
      </c>
      <c r="E158" s="51" t="s">
        <v>44</v>
      </c>
      <c r="F158" s="58">
        <v>93.698800940496099</v>
      </c>
      <c r="G158" s="58">
        <v>92.869334530500097</v>
      </c>
      <c r="H158" s="58">
        <v>135.15657113335399</v>
      </c>
      <c r="I158" s="58">
        <v>113.819927061127</v>
      </c>
      <c r="J158" s="58">
        <v>105.97377290852</v>
      </c>
      <c r="K158" s="58">
        <v>88.3389337546799</v>
      </c>
      <c r="L158" s="58">
        <v>92.1474747377071</v>
      </c>
      <c r="M158" s="59">
        <v>0.76015129368429502</v>
      </c>
      <c r="N158" s="59">
        <v>0.79032682474425797</v>
      </c>
      <c r="O158" s="59">
        <v>0.76234419415288301</v>
      </c>
      <c r="P158" s="59">
        <v>0.73877581514943502</v>
      </c>
      <c r="Q158" s="59">
        <v>0.70990773357353498</v>
      </c>
      <c r="R158" s="59">
        <v>0.71747211777435504</v>
      </c>
      <c r="S158" s="59">
        <v>0.65631630595923596</v>
      </c>
    </row>
    <row r="159" spans="1:19" x14ac:dyDescent="0.3">
      <c r="A159" t="s">
        <v>3134</v>
      </c>
      <c r="B159" t="s">
        <v>3135</v>
      </c>
      <c r="C159" s="51" t="s">
        <v>38</v>
      </c>
      <c r="D159" s="51" t="s">
        <v>52</v>
      </c>
      <c r="E159" s="51" t="s">
        <v>44</v>
      </c>
      <c r="F159" s="58">
        <v>94.204939853708595</v>
      </c>
      <c r="G159" s="58">
        <v>106.013843350793</v>
      </c>
      <c r="H159" s="58">
        <v>113.620030179859</v>
      </c>
      <c r="I159" s="58">
        <v>108.50958611153401</v>
      </c>
      <c r="J159" s="58">
        <v>102.30549498974401</v>
      </c>
      <c r="K159" s="58">
        <v>90.2796675279167</v>
      </c>
      <c r="L159" s="58">
        <v>96.301324177366396</v>
      </c>
      <c r="M159" s="59">
        <v>0.67399094059259701</v>
      </c>
      <c r="N159" s="59">
        <v>0.70513213645338402</v>
      </c>
      <c r="O159" s="59">
        <v>0.67543409550537403</v>
      </c>
      <c r="P159" s="59">
        <v>0.65293054384326099</v>
      </c>
      <c r="Q159" s="59">
        <v>0.62526123047591498</v>
      </c>
      <c r="R159" s="59">
        <v>0.63139164703954398</v>
      </c>
      <c r="S159" s="59">
        <v>0.572663426497248</v>
      </c>
    </row>
    <row r="160" spans="1:19" x14ac:dyDescent="0.3">
      <c r="A160" t="s">
        <v>3368</v>
      </c>
      <c r="B160" t="s">
        <v>3369</v>
      </c>
      <c r="C160" s="51" t="s">
        <v>43</v>
      </c>
      <c r="D160" s="51" t="s">
        <v>52</v>
      </c>
      <c r="E160" s="51" t="s">
        <v>44</v>
      </c>
      <c r="F160" s="58">
        <v>81.6424649777844</v>
      </c>
      <c r="G160" s="58">
        <v>80.115330499637494</v>
      </c>
      <c r="H160" s="58">
        <v>83.159834993759702</v>
      </c>
      <c r="I160" s="58">
        <v>86.519047033873093</v>
      </c>
      <c r="J160" s="58">
        <v>83.567656110189404</v>
      </c>
      <c r="K160" s="58">
        <v>94.112632496263899</v>
      </c>
      <c r="L160" s="58">
        <v>111.991619690481</v>
      </c>
      <c r="M160" s="59">
        <v>0.64706762375352</v>
      </c>
      <c r="N160" s="59">
        <v>0.68879716610800101</v>
      </c>
      <c r="O160" s="59">
        <v>0.64194167371588695</v>
      </c>
      <c r="P160" s="59">
        <v>0.61576004364714898</v>
      </c>
      <c r="Q160" s="59">
        <v>0.57392615111056</v>
      </c>
      <c r="R160" s="59">
        <v>0.57922432522474898</v>
      </c>
      <c r="S160" s="59">
        <v>0.48533201289743899</v>
      </c>
    </row>
    <row r="161" spans="1:19" x14ac:dyDescent="0.3">
      <c r="A161" t="s">
        <v>3354</v>
      </c>
      <c r="B161" t="s">
        <v>3355</v>
      </c>
      <c r="C161" s="51" t="s">
        <v>38</v>
      </c>
      <c r="D161" s="51" t="s">
        <v>52</v>
      </c>
      <c r="E161" s="51" t="s">
        <v>44</v>
      </c>
      <c r="F161" s="58">
        <v>73.994125416793395</v>
      </c>
      <c r="G161" s="58">
        <v>80.528042846706697</v>
      </c>
      <c r="H161" s="58">
        <v>89.731116069200993</v>
      </c>
      <c r="I161" s="58">
        <v>91.572981495345601</v>
      </c>
      <c r="J161" s="58">
        <v>89.278504450901195</v>
      </c>
      <c r="K161" s="58">
        <v>96.441277964372304</v>
      </c>
      <c r="L161" s="58">
        <v>108.35399477174499</v>
      </c>
      <c r="M161" s="59">
        <v>0.43567359114430898</v>
      </c>
      <c r="N161" s="59">
        <v>0.352673817983227</v>
      </c>
      <c r="O161" s="59">
        <v>0.27027449303738299</v>
      </c>
      <c r="P161" s="59">
        <v>0.28879526081089402</v>
      </c>
      <c r="Q161" s="59">
        <v>0.23638167972558999</v>
      </c>
      <c r="R161" s="59">
        <v>0.22322019521308201</v>
      </c>
      <c r="S161" s="59">
        <v>0.01</v>
      </c>
    </row>
    <row r="162" spans="1:19" x14ac:dyDescent="0.3">
      <c r="A162" t="s">
        <v>3364</v>
      </c>
      <c r="B162" t="s">
        <v>3365</v>
      </c>
      <c r="C162" s="51" t="s">
        <v>43</v>
      </c>
      <c r="D162" s="51" t="s">
        <v>52</v>
      </c>
      <c r="E162" s="51" t="s">
        <v>39</v>
      </c>
      <c r="F162" s="58">
        <v>87.406560838881703</v>
      </c>
      <c r="G162" s="58">
        <v>83.327213503136505</v>
      </c>
      <c r="H162" s="58">
        <v>88.686516238758799</v>
      </c>
      <c r="I162" s="58">
        <v>86.858652798136802</v>
      </c>
      <c r="J162" s="58">
        <v>86.8346105646105</v>
      </c>
      <c r="K162" s="58">
        <v>96.165518448378904</v>
      </c>
      <c r="L162" s="58">
        <v>106.798401009991</v>
      </c>
      <c r="M162" s="59">
        <v>0.45661988253413899</v>
      </c>
      <c r="N162" s="59">
        <v>0.48705689707554001</v>
      </c>
      <c r="O162" s="59">
        <v>0.45274910483574099</v>
      </c>
      <c r="P162" s="59">
        <v>0.43548055188684998</v>
      </c>
      <c r="Q162" s="59">
        <v>0.40523504314470299</v>
      </c>
      <c r="R162" s="59">
        <v>0.40755113950094501</v>
      </c>
      <c r="S162" s="59">
        <v>0.34219977072997498</v>
      </c>
    </row>
    <row r="163" spans="1:19" x14ac:dyDescent="0.3">
      <c r="A163" t="s">
        <v>3358</v>
      </c>
      <c r="B163" t="s">
        <v>3359</v>
      </c>
      <c r="C163" s="51" t="s">
        <v>43</v>
      </c>
      <c r="D163" s="51" t="s">
        <v>52</v>
      </c>
      <c r="E163" s="51" t="s">
        <v>39</v>
      </c>
      <c r="F163" s="58">
        <v>79.576891700695697</v>
      </c>
      <c r="G163" s="58">
        <v>80.528042846706697</v>
      </c>
      <c r="H163" s="58"/>
      <c r="I163" s="58"/>
      <c r="J163" s="58"/>
      <c r="K163" s="58"/>
      <c r="L163" s="58"/>
      <c r="M163" s="59">
        <v>0.352263311392573</v>
      </c>
      <c r="N163" s="59">
        <v>0.352673817983227</v>
      </c>
      <c r="O163" s="59">
        <v>0.27027449303738299</v>
      </c>
      <c r="P163" s="59">
        <v>0.28879526081089402</v>
      </c>
      <c r="Q163" s="59">
        <v>0.23638167972558999</v>
      </c>
      <c r="R163" s="59">
        <v>0.22322019521308201</v>
      </c>
      <c r="S163" s="59">
        <v>0.01</v>
      </c>
    </row>
    <row r="164" spans="1:19" x14ac:dyDescent="0.3">
      <c r="A164" t="s">
        <v>3356</v>
      </c>
      <c r="B164" t="s">
        <v>3357</v>
      </c>
      <c r="C164" s="51" t="s">
        <v>38</v>
      </c>
      <c r="D164" s="51" t="s">
        <v>52</v>
      </c>
      <c r="E164" s="51" t="s">
        <v>39</v>
      </c>
      <c r="F164" s="58">
        <v>79.576891700695697</v>
      </c>
      <c r="G164" s="58">
        <v>80.528042846706697</v>
      </c>
      <c r="H164" s="58"/>
      <c r="I164" s="58"/>
      <c r="J164" s="58"/>
      <c r="K164" s="58"/>
      <c r="L164" s="58"/>
      <c r="M164" s="59">
        <v>0.352263311392573</v>
      </c>
      <c r="N164" s="59">
        <v>0.352673817983227</v>
      </c>
      <c r="O164" s="59">
        <v>0.27027449303738299</v>
      </c>
      <c r="P164" s="59">
        <v>0.28879526081089402</v>
      </c>
      <c r="Q164" s="59">
        <v>0.23638167972558999</v>
      </c>
      <c r="R164" s="59">
        <v>0.22322019521308201</v>
      </c>
      <c r="S164" s="59">
        <v>0.01</v>
      </c>
    </row>
    <row r="165" spans="1:19" x14ac:dyDescent="0.3">
      <c r="A165" t="s">
        <v>3366</v>
      </c>
      <c r="B165" t="s">
        <v>3367</v>
      </c>
      <c r="C165" s="51" t="s">
        <v>43</v>
      </c>
      <c r="D165" s="51" t="s">
        <v>52</v>
      </c>
      <c r="E165" s="51" t="s">
        <v>39</v>
      </c>
      <c r="F165" s="58">
        <v>87.406560838881703</v>
      </c>
      <c r="G165" s="58">
        <v>83.327213503136505</v>
      </c>
      <c r="H165" s="58">
        <v>88.686516238758799</v>
      </c>
      <c r="I165" s="58">
        <v>86.858652798136802</v>
      </c>
      <c r="J165" s="58">
        <v>86.8346105646105</v>
      </c>
      <c r="K165" s="58">
        <v>96.165518448378904</v>
      </c>
      <c r="L165" s="58">
        <v>106.798401009991</v>
      </c>
      <c r="M165" s="59">
        <v>0.45661988253413899</v>
      </c>
      <c r="N165" s="59">
        <v>0.48705689707554001</v>
      </c>
      <c r="O165" s="59">
        <v>0.45274910483574099</v>
      </c>
      <c r="P165" s="59">
        <v>0.43548055188684998</v>
      </c>
      <c r="Q165" s="59">
        <v>0.40523504314470299</v>
      </c>
      <c r="R165" s="59">
        <v>0.40755113950094501</v>
      </c>
      <c r="S165" s="59">
        <v>0.34219977072997498</v>
      </c>
    </row>
    <row r="166" spans="1:19" x14ac:dyDescent="0.3">
      <c r="A166" t="s">
        <v>3360</v>
      </c>
      <c r="B166" t="s">
        <v>3361</v>
      </c>
      <c r="C166" s="51" t="s">
        <v>43</v>
      </c>
      <c r="D166" s="51" t="s">
        <v>52</v>
      </c>
      <c r="E166" s="51" t="s">
        <v>39</v>
      </c>
      <c r="F166" s="58">
        <v>79.576891700695697</v>
      </c>
      <c r="G166" s="58">
        <v>80.528042846706697</v>
      </c>
      <c r="H166" s="58"/>
      <c r="I166" s="58"/>
      <c r="J166" s="58"/>
      <c r="K166" s="58"/>
      <c r="L166" s="58"/>
      <c r="M166" s="59">
        <v>0.352263311392573</v>
      </c>
      <c r="N166" s="59">
        <v>0.352673817983227</v>
      </c>
      <c r="O166" s="59">
        <v>0.27027449303738299</v>
      </c>
      <c r="P166" s="59">
        <v>0.28879526081089402</v>
      </c>
      <c r="Q166" s="59">
        <v>0.23638167972558999</v>
      </c>
      <c r="R166" s="59">
        <v>0.22322019521308201</v>
      </c>
      <c r="S166" s="59">
        <v>0.01</v>
      </c>
    </row>
    <row r="167" spans="1:19" x14ac:dyDescent="0.3">
      <c r="A167" t="s">
        <v>3362</v>
      </c>
      <c r="B167" t="s">
        <v>3363</v>
      </c>
      <c r="C167" s="51" t="s">
        <v>38</v>
      </c>
      <c r="D167" s="51" t="s">
        <v>52</v>
      </c>
      <c r="E167" s="51" t="s">
        <v>39</v>
      </c>
      <c r="F167" s="58">
        <v>87.406560838881703</v>
      </c>
      <c r="G167" s="58">
        <v>83.327213503136505</v>
      </c>
      <c r="H167" s="58">
        <v>88.686516238758799</v>
      </c>
      <c r="I167" s="58">
        <v>86.858652798136802</v>
      </c>
      <c r="J167" s="58">
        <v>86.8346105646105</v>
      </c>
      <c r="K167" s="58">
        <v>96.165518448378904</v>
      </c>
      <c r="L167" s="58">
        <v>106.798401009991</v>
      </c>
      <c r="M167" s="59">
        <v>0.45661988253413899</v>
      </c>
      <c r="N167" s="59">
        <v>0.48705689707554001</v>
      </c>
      <c r="O167" s="59">
        <v>0.45274910483574099</v>
      </c>
      <c r="P167" s="59">
        <v>0.43548055188684998</v>
      </c>
      <c r="Q167" s="59">
        <v>0.40523504314470299</v>
      </c>
      <c r="R167" s="59">
        <v>0.40755113950094501</v>
      </c>
      <c r="S167" s="59">
        <v>0.34219977072997498</v>
      </c>
    </row>
    <row r="168" spans="1:19" x14ac:dyDescent="0.3">
      <c r="A168" t="s">
        <v>4916</v>
      </c>
      <c r="B168" t="s">
        <v>4917</v>
      </c>
      <c r="C168" s="51" t="s">
        <v>43</v>
      </c>
      <c r="D168" s="51" t="s">
        <v>52</v>
      </c>
      <c r="E168" s="51" t="s">
        <v>39</v>
      </c>
      <c r="F168" s="58">
        <v>97.478604507482302</v>
      </c>
      <c r="G168" s="58">
        <v>84.761769164349502</v>
      </c>
      <c r="H168" s="58">
        <v>93.9343576376436</v>
      </c>
      <c r="I168" s="58">
        <v>93.281159673868402</v>
      </c>
      <c r="J168" s="58">
        <v>93.4325304694989</v>
      </c>
      <c r="K168" s="58">
        <v>104.913468665192</v>
      </c>
      <c r="L168" s="58">
        <v>109.833745384965</v>
      </c>
      <c r="M168" s="59">
        <v>0.50885977414116301</v>
      </c>
      <c r="N168" s="59">
        <v>0.52846151471611003</v>
      </c>
      <c r="O168" s="59">
        <v>0.49919775847030801</v>
      </c>
      <c r="P168" s="59">
        <v>0.486275466839592</v>
      </c>
      <c r="Q168" s="59">
        <v>0.46101317232919098</v>
      </c>
      <c r="R168" s="59">
        <v>0.45938844791713102</v>
      </c>
      <c r="S168" s="59">
        <v>0.37926910705594302</v>
      </c>
    </row>
    <row r="169" spans="1:19" x14ac:dyDescent="0.3">
      <c r="A169" t="s">
        <v>4918</v>
      </c>
      <c r="B169" t="s">
        <v>4919</v>
      </c>
      <c r="C169" s="51" t="s">
        <v>43</v>
      </c>
      <c r="D169" s="51" t="s">
        <v>52</v>
      </c>
      <c r="E169" s="51" t="s">
        <v>39</v>
      </c>
      <c r="F169" s="58">
        <v>97.478604507482302</v>
      </c>
      <c r="G169" s="58">
        <v>84.761769164349502</v>
      </c>
      <c r="H169" s="58">
        <v>93.9343576376436</v>
      </c>
      <c r="I169" s="58">
        <v>93.281159673868402</v>
      </c>
      <c r="J169" s="58">
        <v>93.4325304694989</v>
      </c>
      <c r="K169" s="58">
        <v>104.913468665192</v>
      </c>
      <c r="L169" s="58">
        <v>109.833745384965</v>
      </c>
      <c r="M169" s="59">
        <v>0.50885977414116301</v>
      </c>
      <c r="N169" s="59">
        <v>0.52846151471611003</v>
      </c>
      <c r="O169" s="59">
        <v>0.49919775847030801</v>
      </c>
      <c r="P169" s="59">
        <v>0.486275466839592</v>
      </c>
      <c r="Q169" s="59">
        <v>0.46101317232919098</v>
      </c>
      <c r="R169" s="59">
        <v>0.45938844791713102</v>
      </c>
      <c r="S169" s="59">
        <v>0.37926910705594302</v>
      </c>
    </row>
    <row r="170" spans="1:19" x14ac:dyDescent="0.3">
      <c r="A170" t="s">
        <v>4914</v>
      </c>
      <c r="B170" t="s">
        <v>4915</v>
      </c>
      <c r="C170" s="51" t="s">
        <v>38</v>
      </c>
      <c r="D170" s="51" t="s">
        <v>52</v>
      </c>
      <c r="E170" s="51" t="s">
        <v>39</v>
      </c>
      <c r="F170" s="58">
        <v>97.478604507482302</v>
      </c>
      <c r="G170" s="58">
        <v>84.761769164349502</v>
      </c>
      <c r="H170" s="58">
        <v>93.9343576376436</v>
      </c>
      <c r="I170" s="58">
        <v>93.281159673868402</v>
      </c>
      <c r="J170" s="58">
        <v>93.4325304694989</v>
      </c>
      <c r="K170" s="58">
        <v>104.913468665192</v>
      </c>
      <c r="L170" s="58">
        <v>109.833745384965</v>
      </c>
      <c r="M170" s="59">
        <v>0.50885977414116301</v>
      </c>
      <c r="N170" s="59">
        <v>0.52846151471611003</v>
      </c>
      <c r="O170" s="59">
        <v>0.49919775847030801</v>
      </c>
      <c r="P170" s="59">
        <v>0.486275466839592</v>
      </c>
      <c r="Q170" s="59">
        <v>0.46101317232919098</v>
      </c>
      <c r="R170" s="59">
        <v>0.45938844791713102</v>
      </c>
      <c r="S170" s="59">
        <v>0.37926910705594302</v>
      </c>
    </row>
    <row r="171" spans="1:19" x14ac:dyDescent="0.3">
      <c r="A171" t="s">
        <v>4628</v>
      </c>
      <c r="B171" t="s">
        <v>4629</v>
      </c>
      <c r="C171" s="51" t="s">
        <v>38</v>
      </c>
      <c r="D171" s="51" t="s">
        <v>52</v>
      </c>
      <c r="E171" s="51" t="s">
        <v>39</v>
      </c>
      <c r="F171" s="58">
        <v>99.336386651094401</v>
      </c>
      <c r="G171" s="58">
        <v>107.94524383705399</v>
      </c>
      <c r="H171" s="58">
        <v>95.010906685146196</v>
      </c>
      <c r="I171" s="58">
        <v>99.617823986320602</v>
      </c>
      <c r="J171" s="58">
        <v>99.737034469712199</v>
      </c>
      <c r="K171" s="58">
        <v>116.35266985351301</v>
      </c>
      <c r="L171" s="58">
        <v>95.852962252923305</v>
      </c>
      <c r="M171" s="59">
        <v>0.52614371999959597</v>
      </c>
      <c r="N171" s="59">
        <v>0.54767594466417302</v>
      </c>
      <c r="O171" s="59">
        <v>0.52822885653739904</v>
      </c>
      <c r="P171" s="59">
        <v>0.51055935331662305</v>
      </c>
      <c r="Q171" s="59">
        <v>0.48921021018176097</v>
      </c>
      <c r="R171" s="59">
        <v>0.49543794358649401</v>
      </c>
      <c r="S171" s="59">
        <v>0.45371150507305302</v>
      </c>
    </row>
    <row r="172" spans="1:19" x14ac:dyDescent="0.3">
      <c r="A172" t="s">
        <v>4630</v>
      </c>
      <c r="B172" t="s">
        <v>4631</v>
      </c>
      <c r="C172" s="51" t="s">
        <v>38</v>
      </c>
      <c r="D172" s="51" t="s">
        <v>52</v>
      </c>
      <c r="E172" s="51" t="s">
        <v>39</v>
      </c>
      <c r="F172" s="58">
        <v>99.336386651094401</v>
      </c>
      <c r="G172" s="58">
        <v>107.94524383705399</v>
      </c>
      <c r="H172" s="58">
        <v>95.010906685146196</v>
      </c>
      <c r="I172" s="58">
        <v>99.617823986320602</v>
      </c>
      <c r="J172" s="58">
        <v>99.737034469712199</v>
      </c>
      <c r="K172" s="58">
        <v>116.35266985351301</v>
      </c>
      <c r="L172" s="58">
        <v>95.852962252923305</v>
      </c>
      <c r="M172" s="59">
        <v>0.52614371999959597</v>
      </c>
      <c r="N172" s="59">
        <v>0.54767594466417302</v>
      </c>
      <c r="O172" s="59">
        <v>0.52822885653739904</v>
      </c>
      <c r="P172" s="59">
        <v>0.51055935331662305</v>
      </c>
      <c r="Q172" s="59">
        <v>0.48921021018176097</v>
      </c>
      <c r="R172" s="59">
        <v>0.49543794358649401</v>
      </c>
      <c r="S172" s="59">
        <v>0.45371150507305302</v>
      </c>
    </row>
    <row r="173" spans="1:19" x14ac:dyDescent="0.3">
      <c r="A173" t="s">
        <v>4622</v>
      </c>
      <c r="B173" t="s">
        <v>4623</v>
      </c>
      <c r="C173" s="51" t="s">
        <v>43</v>
      </c>
      <c r="D173" s="51" t="s">
        <v>52</v>
      </c>
      <c r="E173" s="51" t="s">
        <v>39</v>
      </c>
      <c r="F173" s="58">
        <v>99.336386651094401</v>
      </c>
      <c r="G173" s="58">
        <v>107.94524383705399</v>
      </c>
      <c r="H173" s="58">
        <v>95.010906685146196</v>
      </c>
      <c r="I173" s="58">
        <v>99.617823986320602</v>
      </c>
      <c r="J173" s="58">
        <v>99.737034469712199</v>
      </c>
      <c r="K173" s="58">
        <v>116.35266985351301</v>
      </c>
      <c r="L173" s="58">
        <v>95.852962252923305</v>
      </c>
      <c r="M173" s="59">
        <v>0.52614371999959597</v>
      </c>
      <c r="N173" s="59">
        <v>0.54767594466417302</v>
      </c>
      <c r="O173" s="59">
        <v>0.52822885653739904</v>
      </c>
      <c r="P173" s="59">
        <v>0.51055935331662305</v>
      </c>
      <c r="Q173" s="59">
        <v>0.48921021018176097</v>
      </c>
      <c r="R173" s="59">
        <v>0.49543794358649401</v>
      </c>
      <c r="S173" s="59">
        <v>0.45371150507305302</v>
      </c>
    </row>
    <row r="174" spans="1:19" x14ac:dyDescent="0.3">
      <c r="A174" t="s">
        <v>4626</v>
      </c>
      <c r="B174" t="s">
        <v>4627</v>
      </c>
      <c r="C174" s="51" t="s">
        <v>38</v>
      </c>
      <c r="D174" s="51" t="s">
        <v>52</v>
      </c>
      <c r="E174" s="51" t="s">
        <v>39</v>
      </c>
      <c r="F174" s="58">
        <v>99.336386651094401</v>
      </c>
      <c r="G174" s="58">
        <v>107.94524383705399</v>
      </c>
      <c r="H174" s="58">
        <v>95.010906685146196</v>
      </c>
      <c r="I174" s="58">
        <v>99.617823986320602</v>
      </c>
      <c r="J174" s="58">
        <v>99.737034469712199</v>
      </c>
      <c r="K174" s="58">
        <v>116.35266985351301</v>
      </c>
      <c r="L174" s="58">
        <v>95.852962252923305</v>
      </c>
      <c r="M174" s="59">
        <v>0.52614371999959597</v>
      </c>
      <c r="N174" s="59">
        <v>0.54767594466417302</v>
      </c>
      <c r="O174" s="59">
        <v>0.52822885653739904</v>
      </c>
      <c r="P174" s="59">
        <v>0.51055935331662305</v>
      </c>
      <c r="Q174" s="59">
        <v>0.48921021018176097</v>
      </c>
      <c r="R174" s="59">
        <v>0.49543794358649401</v>
      </c>
      <c r="S174" s="59">
        <v>0.45371150507305302</v>
      </c>
    </row>
    <row r="175" spans="1:19" x14ac:dyDescent="0.3">
      <c r="A175" t="s">
        <v>4620</v>
      </c>
      <c r="B175" t="s">
        <v>4621</v>
      </c>
      <c r="C175" s="51" t="s">
        <v>43</v>
      </c>
      <c r="D175" s="51" t="s">
        <v>52</v>
      </c>
      <c r="E175" s="51" t="s">
        <v>39</v>
      </c>
      <c r="F175" s="58">
        <v>99.336386651094401</v>
      </c>
      <c r="G175" s="58">
        <v>107.94524383705399</v>
      </c>
      <c r="H175" s="58">
        <v>95.010906685146196</v>
      </c>
      <c r="I175" s="58">
        <v>99.617823986320602</v>
      </c>
      <c r="J175" s="58">
        <v>99.737034469712199</v>
      </c>
      <c r="K175" s="58">
        <v>116.35266985351301</v>
      </c>
      <c r="L175" s="58">
        <v>95.852962252923305</v>
      </c>
      <c r="M175" s="59">
        <v>0.52614371999959597</v>
      </c>
      <c r="N175" s="59">
        <v>0.54767594466417302</v>
      </c>
      <c r="O175" s="59">
        <v>0.52822885653739904</v>
      </c>
      <c r="P175" s="59">
        <v>0.51055935331662305</v>
      </c>
      <c r="Q175" s="59">
        <v>0.48921021018176097</v>
      </c>
      <c r="R175" s="59">
        <v>0.49543794358649401</v>
      </c>
      <c r="S175" s="59">
        <v>0.45371150507305302</v>
      </c>
    </row>
    <row r="176" spans="1:19" x14ac:dyDescent="0.3">
      <c r="A176" t="s">
        <v>4624</v>
      </c>
      <c r="B176" t="s">
        <v>4625</v>
      </c>
      <c r="C176" s="51" t="s">
        <v>38</v>
      </c>
      <c r="D176" s="51" t="s">
        <v>52</v>
      </c>
      <c r="E176" s="51" t="s">
        <v>44</v>
      </c>
      <c r="F176" s="58">
        <v>98.574818812078504</v>
      </c>
      <c r="G176" s="58">
        <v>113.595720348098</v>
      </c>
      <c r="H176" s="58">
        <v>95.637954039371806</v>
      </c>
      <c r="I176" s="58">
        <v>100.881265604349</v>
      </c>
      <c r="J176" s="58">
        <v>97.703575383763607</v>
      </c>
      <c r="K176" s="58">
        <v>113.357091003505</v>
      </c>
      <c r="L176" s="58">
        <v>99.889212956313401</v>
      </c>
      <c r="M176" s="59">
        <v>0.63797925106795095</v>
      </c>
      <c r="N176" s="59">
        <v>0.67576894319103298</v>
      </c>
      <c r="O176" s="59">
        <v>0.64233902252660102</v>
      </c>
      <c r="P176" s="59">
        <v>0.61171636369468596</v>
      </c>
      <c r="Q176" s="59">
        <v>0.57898825835637702</v>
      </c>
      <c r="R176" s="59">
        <v>0.58969344296811099</v>
      </c>
      <c r="S176" s="59">
        <v>0.52881322871193703</v>
      </c>
    </row>
    <row r="177" spans="1:19" x14ac:dyDescent="0.3">
      <c r="A177" t="s">
        <v>103</v>
      </c>
      <c r="B177" t="s">
        <v>104</v>
      </c>
      <c r="C177" s="51" t="s">
        <v>38</v>
      </c>
      <c r="D177" s="51" t="s">
        <v>52</v>
      </c>
      <c r="E177" s="51" t="s">
        <v>39</v>
      </c>
      <c r="F177" s="58">
        <v>104.203414508097</v>
      </c>
      <c r="G177" s="58">
        <v>107.14705296729799</v>
      </c>
      <c r="H177" s="58">
        <v>109.52510655603299</v>
      </c>
      <c r="I177" s="58">
        <v>112.552243711743</v>
      </c>
      <c r="J177" s="58">
        <v>98.277599202800999</v>
      </c>
      <c r="K177" s="58">
        <v>92.689202224723203</v>
      </c>
      <c r="L177" s="58">
        <v>96.516966506971599</v>
      </c>
      <c r="M177" s="59">
        <v>0.40950863190241499</v>
      </c>
      <c r="N177" s="59">
        <v>0.42573843076351398</v>
      </c>
      <c r="O177" s="59">
        <v>0.41045487853775597</v>
      </c>
      <c r="P177" s="59">
        <v>0.39892805736967601</v>
      </c>
      <c r="Q177" s="59">
        <v>0.38310811134060402</v>
      </c>
      <c r="R177" s="59">
        <v>0.38635149174753902</v>
      </c>
      <c r="S177" s="59">
        <v>0.35399770796177099</v>
      </c>
    </row>
    <row r="178" spans="1:19" x14ac:dyDescent="0.3">
      <c r="A178" t="s">
        <v>4818</v>
      </c>
      <c r="B178" t="s">
        <v>4819</v>
      </c>
      <c r="C178" s="51" t="s">
        <v>43</v>
      </c>
      <c r="D178" s="51" t="s">
        <v>52</v>
      </c>
      <c r="E178" s="51" t="s">
        <v>39</v>
      </c>
      <c r="F178" s="58">
        <v>92.1128389333537</v>
      </c>
      <c r="G178" s="58">
        <v>90.987966751760396</v>
      </c>
      <c r="H178" s="58">
        <v>93.625917392249605</v>
      </c>
      <c r="I178" s="58">
        <v>92.192728608151697</v>
      </c>
      <c r="J178" s="58">
        <v>89.758297366078693</v>
      </c>
      <c r="K178" s="58">
        <v>92.964050167439794</v>
      </c>
      <c r="L178" s="58">
        <v>102.07026434761799</v>
      </c>
      <c r="M178" s="59">
        <v>0.487831056434466</v>
      </c>
      <c r="N178" s="59">
        <v>0.51668097683296699</v>
      </c>
      <c r="O178" s="59">
        <v>0.48539079674514601</v>
      </c>
      <c r="P178" s="59">
        <v>0.46836122935923002</v>
      </c>
      <c r="Q178" s="59">
        <v>0.43910654527134002</v>
      </c>
      <c r="R178" s="59">
        <v>0.44170550833459699</v>
      </c>
      <c r="S178" s="59">
        <v>0.37766763803053099</v>
      </c>
    </row>
    <row r="179" spans="1:19" x14ac:dyDescent="0.3">
      <c r="A179" t="s">
        <v>4812</v>
      </c>
      <c r="B179" t="s">
        <v>4813</v>
      </c>
      <c r="C179" s="51" t="s">
        <v>38</v>
      </c>
      <c r="D179" s="51" t="s">
        <v>52</v>
      </c>
      <c r="E179" s="51" t="s">
        <v>39</v>
      </c>
      <c r="F179" s="58">
        <v>92.1128389333537</v>
      </c>
      <c r="G179" s="58">
        <v>90.987966751760396</v>
      </c>
      <c r="H179" s="58">
        <v>93.625917392249605</v>
      </c>
      <c r="I179" s="58">
        <v>92.192728608151697</v>
      </c>
      <c r="J179" s="58">
        <v>89.758297366078693</v>
      </c>
      <c r="K179" s="58">
        <v>92.964050167439794</v>
      </c>
      <c r="L179" s="58">
        <v>102.07026434761799</v>
      </c>
      <c r="M179" s="59">
        <v>0.487831056434466</v>
      </c>
      <c r="N179" s="59">
        <v>0.51668097683296699</v>
      </c>
      <c r="O179" s="59">
        <v>0.48539079674514601</v>
      </c>
      <c r="P179" s="59">
        <v>0.46836122935923002</v>
      </c>
      <c r="Q179" s="59">
        <v>0.43910654527134002</v>
      </c>
      <c r="R179" s="59">
        <v>0.44170550833459699</v>
      </c>
      <c r="S179" s="59">
        <v>0.37766763803053099</v>
      </c>
    </row>
    <row r="180" spans="1:19" x14ac:dyDescent="0.3">
      <c r="A180" t="s">
        <v>4806</v>
      </c>
      <c r="B180" t="s">
        <v>4807</v>
      </c>
      <c r="C180" s="51" t="s">
        <v>38</v>
      </c>
      <c r="D180" s="51" t="s">
        <v>52</v>
      </c>
      <c r="E180" s="51" t="s">
        <v>39</v>
      </c>
      <c r="F180" s="58">
        <v>92.1128389333537</v>
      </c>
      <c r="G180" s="58">
        <v>90.987966751760396</v>
      </c>
      <c r="H180" s="58">
        <v>93.625917392249605</v>
      </c>
      <c r="I180" s="58">
        <v>92.192728608151697</v>
      </c>
      <c r="J180" s="58">
        <v>89.758297366078693</v>
      </c>
      <c r="K180" s="58">
        <v>92.964050167439794</v>
      </c>
      <c r="L180" s="58">
        <v>102.07026434761799</v>
      </c>
      <c r="M180" s="59">
        <v>0.487831056434466</v>
      </c>
      <c r="N180" s="59">
        <v>0.51668097683296699</v>
      </c>
      <c r="O180" s="59">
        <v>0.48539079674514601</v>
      </c>
      <c r="P180" s="59">
        <v>0.46836122935923002</v>
      </c>
      <c r="Q180" s="59">
        <v>0.43910654527134002</v>
      </c>
      <c r="R180" s="59">
        <v>0.44170550833459699</v>
      </c>
      <c r="S180" s="59">
        <v>0.37766763803053099</v>
      </c>
    </row>
    <row r="181" spans="1:19" x14ac:dyDescent="0.3">
      <c r="A181" t="s">
        <v>4814</v>
      </c>
      <c r="B181" t="s">
        <v>4815</v>
      </c>
      <c r="C181" s="51" t="s">
        <v>38</v>
      </c>
      <c r="D181" s="51" t="s">
        <v>52</v>
      </c>
      <c r="E181" s="51" t="s">
        <v>39</v>
      </c>
      <c r="F181" s="58">
        <v>92.1128389333537</v>
      </c>
      <c r="G181" s="58">
        <v>90.987966751760396</v>
      </c>
      <c r="H181" s="58">
        <v>93.625917392249605</v>
      </c>
      <c r="I181" s="58">
        <v>92.192728608151697</v>
      </c>
      <c r="J181" s="58">
        <v>89.758297366078693</v>
      </c>
      <c r="K181" s="58">
        <v>92.964050167439794</v>
      </c>
      <c r="L181" s="58">
        <v>102.07026434761799</v>
      </c>
      <c r="M181" s="59">
        <v>0.487831056434466</v>
      </c>
      <c r="N181" s="59">
        <v>0.51668097683296699</v>
      </c>
      <c r="O181" s="59">
        <v>0.48539079674514601</v>
      </c>
      <c r="P181" s="59">
        <v>0.46836122935923002</v>
      </c>
      <c r="Q181" s="59">
        <v>0.43910654527134002</v>
      </c>
      <c r="R181" s="59">
        <v>0.44170550833459699</v>
      </c>
      <c r="S181" s="59">
        <v>0.37766763803053099</v>
      </c>
    </row>
    <row r="182" spans="1:19" x14ac:dyDescent="0.3">
      <c r="A182" t="s">
        <v>4808</v>
      </c>
      <c r="B182" t="s">
        <v>4809</v>
      </c>
      <c r="C182" s="51" t="s">
        <v>38</v>
      </c>
      <c r="D182" s="51" t="s">
        <v>52</v>
      </c>
      <c r="E182" s="51" t="s">
        <v>39</v>
      </c>
      <c r="F182" s="58">
        <v>92.1128389333537</v>
      </c>
      <c r="G182" s="58">
        <v>90.987966751760396</v>
      </c>
      <c r="H182" s="58">
        <v>93.625917392249605</v>
      </c>
      <c r="I182" s="58">
        <v>92.192728608151697</v>
      </c>
      <c r="J182" s="58">
        <v>89.758297366078693</v>
      </c>
      <c r="K182" s="58">
        <v>92.964050167439794</v>
      </c>
      <c r="L182" s="58">
        <v>102.07026434761799</v>
      </c>
      <c r="M182" s="59">
        <v>0.487831056434466</v>
      </c>
      <c r="N182" s="59">
        <v>0.51668097683296699</v>
      </c>
      <c r="O182" s="59">
        <v>0.48539079674514601</v>
      </c>
      <c r="P182" s="59">
        <v>0.46836122935923002</v>
      </c>
      <c r="Q182" s="59">
        <v>0.43910654527134002</v>
      </c>
      <c r="R182" s="59">
        <v>0.44170550833459699</v>
      </c>
      <c r="S182" s="59">
        <v>0.37766763803053099</v>
      </c>
    </row>
    <row r="183" spans="1:19" x14ac:dyDescent="0.3">
      <c r="A183" t="s">
        <v>4810</v>
      </c>
      <c r="B183" t="s">
        <v>4811</v>
      </c>
      <c r="C183" s="51" t="s">
        <v>38</v>
      </c>
      <c r="D183" s="51" t="s">
        <v>52</v>
      </c>
      <c r="E183" s="51" t="s">
        <v>39</v>
      </c>
      <c r="F183" s="58">
        <v>92.1128389333537</v>
      </c>
      <c r="G183" s="58">
        <v>90.987966751760396</v>
      </c>
      <c r="H183" s="58">
        <v>93.625917392249605</v>
      </c>
      <c r="I183" s="58">
        <v>92.192728608151697</v>
      </c>
      <c r="J183" s="58">
        <v>89.758297366078693</v>
      </c>
      <c r="K183" s="58">
        <v>92.964050167439794</v>
      </c>
      <c r="L183" s="58">
        <v>102.07026434761799</v>
      </c>
      <c r="M183" s="59">
        <v>0.487831056434466</v>
      </c>
      <c r="N183" s="59">
        <v>0.51668097683296699</v>
      </c>
      <c r="O183" s="59">
        <v>0.48539079674514601</v>
      </c>
      <c r="P183" s="59">
        <v>0.46836122935923002</v>
      </c>
      <c r="Q183" s="59">
        <v>0.43910654527134002</v>
      </c>
      <c r="R183" s="59">
        <v>0.44170550833459699</v>
      </c>
      <c r="S183" s="59">
        <v>0.37766763803053099</v>
      </c>
    </row>
    <row r="184" spans="1:19" x14ac:dyDescent="0.3">
      <c r="A184" t="s">
        <v>4816</v>
      </c>
      <c r="B184" t="s">
        <v>4817</v>
      </c>
      <c r="C184" s="51" t="s">
        <v>43</v>
      </c>
      <c r="D184" s="51" t="s">
        <v>52</v>
      </c>
      <c r="E184" s="51" t="s">
        <v>44</v>
      </c>
      <c r="F184" s="58">
        <v>97.489305137230502</v>
      </c>
      <c r="G184" s="58">
        <v>94.9811221454529</v>
      </c>
      <c r="H184" s="58">
        <v>96.5196117281113</v>
      </c>
      <c r="I184" s="58">
        <v>91.112537929632296</v>
      </c>
      <c r="J184" s="58">
        <v>89.123158102686006</v>
      </c>
      <c r="K184" s="58">
        <v>91.614864386057207</v>
      </c>
      <c r="L184" s="58">
        <v>106.01502332348301</v>
      </c>
      <c r="M184" s="59">
        <v>0.63412288780088499</v>
      </c>
      <c r="N184" s="59">
        <v>0.67791268330889898</v>
      </c>
      <c r="O184" s="59">
        <v>0.63653004433723703</v>
      </c>
      <c r="P184" s="59">
        <v>0.60359108504083803</v>
      </c>
      <c r="Q184" s="59">
        <v>0.56344676335214605</v>
      </c>
      <c r="R184" s="59">
        <v>0.57322866597475697</v>
      </c>
      <c r="S184" s="59">
        <v>0.49228089932355901</v>
      </c>
    </row>
    <row r="185" spans="1:19" x14ac:dyDescent="0.3">
      <c r="A185" t="s">
        <v>4166</v>
      </c>
      <c r="B185" t="s">
        <v>4167</v>
      </c>
      <c r="C185" s="51" t="s">
        <v>38</v>
      </c>
      <c r="D185" s="51" t="s">
        <v>52</v>
      </c>
      <c r="E185" s="51" t="s">
        <v>39</v>
      </c>
      <c r="F185" s="58">
        <v>107.08273157151901</v>
      </c>
      <c r="G185" s="58">
        <v>97.757684456960803</v>
      </c>
      <c r="H185" s="58">
        <v>101.773024477384</v>
      </c>
      <c r="I185" s="58">
        <v>100.53605064988101</v>
      </c>
      <c r="J185" s="58">
        <v>95.564882297529707</v>
      </c>
      <c r="K185" s="58">
        <v>100.282329562323</v>
      </c>
      <c r="L185" s="58">
        <v>102.786959778037</v>
      </c>
      <c r="M185" s="59">
        <v>0.43846099621818702</v>
      </c>
      <c r="N185" s="59">
        <v>0.46113516687356498</v>
      </c>
      <c r="O185" s="59">
        <v>0.406539104248058</v>
      </c>
      <c r="P185" s="59">
        <v>0.386713091418531</v>
      </c>
      <c r="Q185" s="59">
        <v>0.37793201636496798</v>
      </c>
      <c r="R185" s="59">
        <v>0.36418675061980299</v>
      </c>
      <c r="S185" s="59">
        <v>0.318999939157944</v>
      </c>
    </row>
    <row r="186" spans="1:19" x14ac:dyDescent="0.3">
      <c r="A186" t="s">
        <v>4172</v>
      </c>
      <c r="B186" t="s">
        <v>4173</v>
      </c>
      <c r="C186" s="51" t="s">
        <v>38</v>
      </c>
      <c r="D186" s="51" t="s">
        <v>52</v>
      </c>
      <c r="E186" s="51" t="s">
        <v>39</v>
      </c>
      <c r="F186" s="58">
        <v>107.08273157151901</v>
      </c>
      <c r="G186" s="58">
        <v>97.757684456960803</v>
      </c>
      <c r="H186" s="58">
        <v>101.773024477384</v>
      </c>
      <c r="I186" s="58">
        <v>100.53605064988101</v>
      </c>
      <c r="J186" s="58">
        <v>95.564882297529707</v>
      </c>
      <c r="K186" s="58">
        <v>100.282329562323</v>
      </c>
      <c r="L186" s="58">
        <v>102.786959778037</v>
      </c>
      <c r="M186" s="59">
        <v>0.43846099621818702</v>
      </c>
      <c r="N186" s="59">
        <v>0.46113516687356498</v>
      </c>
      <c r="O186" s="59">
        <v>0.406539104248058</v>
      </c>
      <c r="P186" s="59">
        <v>0.386713091418531</v>
      </c>
      <c r="Q186" s="59">
        <v>0.37793201636496798</v>
      </c>
      <c r="R186" s="59">
        <v>0.36418675061980299</v>
      </c>
      <c r="S186" s="59">
        <v>0.318999939157944</v>
      </c>
    </row>
    <row r="187" spans="1:19" x14ac:dyDescent="0.3">
      <c r="A187" t="s">
        <v>4164</v>
      </c>
      <c r="B187" t="s">
        <v>4165</v>
      </c>
      <c r="C187" s="51" t="s">
        <v>43</v>
      </c>
      <c r="D187" s="51" t="s">
        <v>52</v>
      </c>
      <c r="E187" s="51" t="s">
        <v>39</v>
      </c>
      <c r="F187" s="58">
        <v>107.08273157151901</v>
      </c>
      <c r="G187" s="58">
        <v>97.757684456960803</v>
      </c>
      <c r="H187" s="58">
        <v>101.773024477384</v>
      </c>
      <c r="I187" s="58">
        <v>100.53605064988101</v>
      </c>
      <c r="J187" s="58">
        <v>95.564882297529707</v>
      </c>
      <c r="K187" s="58">
        <v>100.282329562323</v>
      </c>
      <c r="L187" s="58">
        <v>102.786959778037</v>
      </c>
      <c r="M187" s="59">
        <v>0.43846099621818702</v>
      </c>
      <c r="N187" s="59">
        <v>0.46113516687356498</v>
      </c>
      <c r="O187" s="59">
        <v>0.406539104248058</v>
      </c>
      <c r="P187" s="59">
        <v>0.386713091418531</v>
      </c>
      <c r="Q187" s="59">
        <v>0.37793201636496798</v>
      </c>
      <c r="R187" s="59">
        <v>0.36418675061980299</v>
      </c>
      <c r="S187" s="59">
        <v>0.318999939157944</v>
      </c>
    </row>
    <row r="188" spans="1:19" x14ac:dyDescent="0.3">
      <c r="A188" t="s">
        <v>4162</v>
      </c>
      <c r="B188" t="s">
        <v>4163</v>
      </c>
      <c r="C188" s="51" t="s">
        <v>43</v>
      </c>
      <c r="D188" s="51" t="s">
        <v>52</v>
      </c>
      <c r="E188" s="51" t="s">
        <v>39</v>
      </c>
      <c r="F188" s="58">
        <v>107.08273157151901</v>
      </c>
      <c r="G188" s="58">
        <v>97.757684456960803</v>
      </c>
      <c r="H188" s="58">
        <v>101.773024477384</v>
      </c>
      <c r="I188" s="58">
        <v>100.53605064988101</v>
      </c>
      <c r="J188" s="58">
        <v>95.564882297529707</v>
      </c>
      <c r="K188" s="58">
        <v>100.282329562323</v>
      </c>
      <c r="L188" s="58">
        <v>102.786959778037</v>
      </c>
      <c r="M188" s="59">
        <v>0.43846099621818702</v>
      </c>
      <c r="N188" s="59">
        <v>0.46113516687356498</v>
      </c>
      <c r="O188" s="59">
        <v>0.406539104248058</v>
      </c>
      <c r="P188" s="59">
        <v>0.386713091418531</v>
      </c>
      <c r="Q188" s="59">
        <v>0.37793201636496798</v>
      </c>
      <c r="R188" s="59">
        <v>0.36418675061980299</v>
      </c>
      <c r="S188" s="59">
        <v>0.318999939157944</v>
      </c>
    </row>
    <row r="189" spans="1:19" x14ac:dyDescent="0.3">
      <c r="A189" t="s">
        <v>4160</v>
      </c>
      <c r="B189" t="s">
        <v>4161</v>
      </c>
      <c r="C189" s="51" t="s">
        <v>43</v>
      </c>
      <c r="D189" s="51" t="s">
        <v>52</v>
      </c>
      <c r="E189" s="51" t="s">
        <v>39</v>
      </c>
      <c r="F189" s="58">
        <v>107.08273157151901</v>
      </c>
      <c r="G189" s="58">
        <v>97.757684456960803</v>
      </c>
      <c r="H189" s="58">
        <v>101.773024477384</v>
      </c>
      <c r="I189" s="58">
        <v>100.53605064988101</v>
      </c>
      <c r="J189" s="58">
        <v>95.564882297529707</v>
      </c>
      <c r="K189" s="58">
        <v>100.282329562323</v>
      </c>
      <c r="L189" s="58">
        <v>102.786959778037</v>
      </c>
      <c r="M189" s="59">
        <v>0.43846099621818702</v>
      </c>
      <c r="N189" s="59">
        <v>0.46113516687356498</v>
      </c>
      <c r="O189" s="59">
        <v>0.406539104248058</v>
      </c>
      <c r="P189" s="59">
        <v>0.386713091418531</v>
      </c>
      <c r="Q189" s="59">
        <v>0.37793201636496798</v>
      </c>
      <c r="R189" s="59">
        <v>0.36418675061980299</v>
      </c>
      <c r="S189" s="59">
        <v>0.318999939157944</v>
      </c>
    </row>
    <row r="190" spans="1:19" x14ac:dyDescent="0.3">
      <c r="A190" t="s">
        <v>4168</v>
      </c>
      <c r="B190" t="s">
        <v>4169</v>
      </c>
      <c r="C190" s="51" t="s">
        <v>38</v>
      </c>
      <c r="D190" s="51" t="s">
        <v>52</v>
      </c>
      <c r="E190" s="51" t="s">
        <v>39</v>
      </c>
      <c r="F190" s="58">
        <v>107.08273157151901</v>
      </c>
      <c r="G190" s="58">
        <v>97.757684456960803</v>
      </c>
      <c r="H190" s="58">
        <v>101.773024477384</v>
      </c>
      <c r="I190" s="58">
        <v>100.53605064988101</v>
      </c>
      <c r="J190" s="58">
        <v>95.564882297529707</v>
      </c>
      <c r="K190" s="58">
        <v>100.282329562323</v>
      </c>
      <c r="L190" s="58">
        <v>102.786959778037</v>
      </c>
      <c r="M190" s="59">
        <v>0.43846099621818702</v>
      </c>
      <c r="N190" s="59">
        <v>0.46113516687356498</v>
      </c>
      <c r="O190" s="59">
        <v>0.406539104248058</v>
      </c>
      <c r="P190" s="59">
        <v>0.386713091418531</v>
      </c>
      <c r="Q190" s="59">
        <v>0.37793201636496798</v>
      </c>
      <c r="R190" s="59">
        <v>0.36418675061980299</v>
      </c>
      <c r="S190" s="59">
        <v>0.318999939157944</v>
      </c>
    </row>
    <row r="191" spans="1:19" x14ac:dyDescent="0.3">
      <c r="A191" t="s">
        <v>4170</v>
      </c>
      <c r="B191" t="s">
        <v>4171</v>
      </c>
      <c r="C191" s="51" t="s">
        <v>38</v>
      </c>
      <c r="D191" s="51" t="s">
        <v>52</v>
      </c>
      <c r="E191" s="51" t="s">
        <v>39</v>
      </c>
      <c r="F191" s="58">
        <v>107.08273157151901</v>
      </c>
      <c r="G191" s="58">
        <v>97.757684456960803</v>
      </c>
      <c r="H191" s="58">
        <v>101.773024477384</v>
      </c>
      <c r="I191" s="58">
        <v>100.53605064988101</v>
      </c>
      <c r="J191" s="58">
        <v>95.564882297529707</v>
      </c>
      <c r="K191" s="58">
        <v>100.282329562323</v>
      </c>
      <c r="L191" s="58">
        <v>102.786959778037</v>
      </c>
      <c r="M191" s="59">
        <v>0.43846099621818702</v>
      </c>
      <c r="N191" s="59">
        <v>0.46113516687356498</v>
      </c>
      <c r="O191" s="59">
        <v>0.406539104248058</v>
      </c>
      <c r="P191" s="59">
        <v>0.386713091418531</v>
      </c>
      <c r="Q191" s="59">
        <v>0.37793201636496798</v>
      </c>
      <c r="R191" s="59">
        <v>0.36418675061980299</v>
      </c>
      <c r="S191" s="59">
        <v>0.318999939157944</v>
      </c>
    </row>
    <row r="192" spans="1:19" x14ac:dyDescent="0.3">
      <c r="A192" t="s">
        <v>4482</v>
      </c>
      <c r="B192" t="s">
        <v>4483</v>
      </c>
      <c r="C192" s="51" t="s">
        <v>43</v>
      </c>
      <c r="D192" s="51" t="s">
        <v>52</v>
      </c>
      <c r="E192" s="51" t="s">
        <v>39</v>
      </c>
      <c r="F192" s="58">
        <v>104.74450852052701</v>
      </c>
      <c r="G192" s="58">
        <v>103.17459396608</v>
      </c>
      <c r="H192" s="58">
        <v>100.49661032654301</v>
      </c>
      <c r="I192" s="58">
        <v>102.927853259264</v>
      </c>
      <c r="J192" s="58">
        <v>95.087859460136499</v>
      </c>
      <c r="K192" s="58">
        <v>103.72466244888101</v>
      </c>
      <c r="L192" s="58">
        <v>98.590598551478493</v>
      </c>
      <c r="M192" s="59">
        <v>0.51722994020131097</v>
      </c>
      <c r="N192" s="59">
        <v>0.53812255484326599</v>
      </c>
      <c r="O192" s="59">
        <v>0.51443976524523904</v>
      </c>
      <c r="P192" s="59">
        <v>0.50160560194096004</v>
      </c>
      <c r="Q192" s="59">
        <v>0.47926421702469602</v>
      </c>
      <c r="R192" s="59">
        <v>0.481607670129098</v>
      </c>
      <c r="S192" s="59">
        <v>0.42912323764192101</v>
      </c>
    </row>
    <row r="193" spans="1:19" x14ac:dyDescent="0.3">
      <c r="A193" t="s">
        <v>1308</v>
      </c>
      <c r="B193" t="s">
        <v>1309</v>
      </c>
      <c r="C193" s="51" t="s">
        <v>43</v>
      </c>
      <c r="D193" s="51" t="s">
        <v>52</v>
      </c>
      <c r="E193" s="51" t="s">
        <v>39</v>
      </c>
      <c r="F193" s="58">
        <v>99.302829755844797</v>
      </c>
      <c r="G193" s="58">
        <v>104.937138170884</v>
      </c>
      <c r="H193" s="58">
        <v>95.572119059834293</v>
      </c>
      <c r="I193" s="58">
        <v>99.1192481083921</v>
      </c>
      <c r="J193" s="58">
        <v>95.810145177585596</v>
      </c>
      <c r="K193" s="58">
        <v>104.94547119369101</v>
      </c>
      <c r="L193" s="58">
        <v>96.175895570796101</v>
      </c>
      <c r="M193" s="59">
        <v>0.41358872901682903</v>
      </c>
      <c r="N193" s="59">
        <v>0.43543370577628199</v>
      </c>
      <c r="O193" s="59">
        <v>0.415194749290349</v>
      </c>
      <c r="P193" s="59">
        <v>0.39919123340324197</v>
      </c>
      <c r="Q193" s="59">
        <v>0.378333722896455</v>
      </c>
      <c r="R193" s="59">
        <v>0.382376517133453</v>
      </c>
      <c r="S193" s="59">
        <v>0.33928437221822699</v>
      </c>
    </row>
    <row r="194" spans="1:19" x14ac:dyDescent="0.3">
      <c r="A194" t="s">
        <v>95</v>
      </c>
      <c r="B194" t="s">
        <v>96</v>
      </c>
      <c r="C194" s="51" t="s">
        <v>38</v>
      </c>
      <c r="D194" s="51" t="s">
        <v>52</v>
      </c>
      <c r="E194" s="51" t="s">
        <v>39</v>
      </c>
      <c r="F194" s="58">
        <v>107.12216529282399</v>
      </c>
      <c r="G194" s="58">
        <v>109.320831205424</v>
      </c>
      <c r="H194" s="58">
        <v>121.374532940278</v>
      </c>
      <c r="I194" s="58">
        <v>107.69684213100901</v>
      </c>
      <c r="J194" s="58">
        <v>110.79534906577</v>
      </c>
      <c r="K194" s="58">
        <v>102.02067400202201</v>
      </c>
      <c r="L194" s="58">
        <v>85.601412964060799</v>
      </c>
      <c r="M194" s="59">
        <v>0.53940495292134005</v>
      </c>
      <c r="N194" s="59">
        <v>0.56213840684864402</v>
      </c>
      <c r="O194" s="59">
        <v>0.54048941238734705</v>
      </c>
      <c r="P194" s="59">
        <v>0.52440231257215797</v>
      </c>
      <c r="Q194" s="59">
        <v>0.50194198713257299</v>
      </c>
      <c r="R194" s="59">
        <v>0.50610711992301105</v>
      </c>
      <c r="S194" s="59">
        <v>0.46025790023826701</v>
      </c>
    </row>
    <row r="195" spans="1:19" x14ac:dyDescent="0.3">
      <c r="A195" t="s">
        <v>587</v>
      </c>
      <c r="B195" t="s">
        <v>588</v>
      </c>
      <c r="C195" s="51" t="s">
        <v>43</v>
      </c>
      <c r="D195" s="51" t="s">
        <v>52</v>
      </c>
      <c r="E195" s="51" t="s">
        <v>39</v>
      </c>
      <c r="F195" s="58">
        <v>94.267061619100602</v>
      </c>
      <c r="G195" s="58">
        <v>94.3345734148416</v>
      </c>
      <c r="H195" s="58">
        <v>94.259799390162698</v>
      </c>
      <c r="I195" s="58">
        <v>93.799508663130496</v>
      </c>
      <c r="J195" s="58">
        <v>89.839131517448905</v>
      </c>
      <c r="K195" s="58">
        <v>94.116129727074394</v>
      </c>
      <c r="L195" s="58">
        <v>100.12690225856601</v>
      </c>
      <c r="M195" s="59">
        <v>0.43948947647431602</v>
      </c>
      <c r="N195" s="59">
        <v>0.46827936882933502</v>
      </c>
      <c r="O195" s="59">
        <v>0.44202282544196098</v>
      </c>
      <c r="P195" s="59">
        <v>0.42005448155427899</v>
      </c>
      <c r="Q195" s="59">
        <v>0.39396528219051702</v>
      </c>
      <c r="R195" s="59">
        <v>0.40038482257904201</v>
      </c>
      <c r="S195" s="59">
        <v>0.351267832180923</v>
      </c>
    </row>
    <row r="196" spans="1:19" x14ac:dyDescent="0.3">
      <c r="A196" t="s">
        <v>4682</v>
      </c>
      <c r="B196" t="s">
        <v>4683</v>
      </c>
      <c r="C196" s="51" t="s">
        <v>38</v>
      </c>
      <c r="D196" s="51" t="s">
        <v>52</v>
      </c>
      <c r="E196" s="51" t="s">
        <v>44</v>
      </c>
      <c r="F196" s="58">
        <v>92.581155336865095</v>
      </c>
      <c r="G196" s="58">
        <v>95.795114546605603</v>
      </c>
      <c r="H196" s="58">
        <v>95.220019549313307</v>
      </c>
      <c r="I196" s="58">
        <v>100.225648945109</v>
      </c>
      <c r="J196" s="58">
        <v>94.181754469512001</v>
      </c>
      <c r="K196" s="58">
        <v>105.64546200649799</v>
      </c>
      <c r="L196" s="58">
        <v>104.374291581417</v>
      </c>
      <c r="M196" s="59">
        <v>0.64252258032933895</v>
      </c>
      <c r="N196" s="59">
        <v>0.67969905588798796</v>
      </c>
      <c r="O196" s="59">
        <v>0.64435542461441397</v>
      </c>
      <c r="P196" s="59">
        <v>0.61673589305133103</v>
      </c>
      <c r="Q196" s="59">
        <v>0.583698326505531</v>
      </c>
      <c r="R196" s="59">
        <v>0.59191696485119705</v>
      </c>
      <c r="S196" s="59">
        <v>0.52447424999440795</v>
      </c>
    </row>
    <row r="197" spans="1:19" x14ac:dyDescent="0.3">
      <c r="A197" t="s">
        <v>4680</v>
      </c>
      <c r="B197" t="s">
        <v>4681</v>
      </c>
      <c r="C197" s="51" t="s">
        <v>43</v>
      </c>
      <c r="D197" s="51" t="s">
        <v>52</v>
      </c>
      <c r="E197" s="51" t="s">
        <v>44</v>
      </c>
      <c r="F197" s="58">
        <v>93.648913459830496</v>
      </c>
      <c r="G197" s="58">
        <v>91.015003467643396</v>
      </c>
      <c r="H197" s="58">
        <v>95.895684783980997</v>
      </c>
      <c r="I197" s="58">
        <v>93.366745162520203</v>
      </c>
      <c r="J197" s="58">
        <v>96.786728378957903</v>
      </c>
      <c r="K197" s="58">
        <v>103.83836831554601</v>
      </c>
      <c r="L197" s="58">
        <v>100.03266756507399</v>
      </c>
      <c r="M197" s="59">
        <v>0.64250521028679897</v>
      </c>
      <c r="N197" s="59">
        <v>0.67968487508916997</v>
      </c>
      <c r="O197" s="59">
        <v>0.64433746865904395</v>
      </c>
      <c r="P197" s="59">
        <v>0.61671964929499801</v>
      </c>
      <c r="Q197" s="59">
        <v>0.58368042412579302</v>
      </c>
      <c r="R197" s="59">
        <v>0.59189614638940202</v>
      </c>
      <c r="S197" s="59">
        <v>0.52445612991330004</v>
      </c>
    </row>
    <row r="198" spans="1:19" x14ac:dyDescent="0.3">
      <c r="A198" t="s">
        <v>4672</v>
      </c>
      <c r="B198" t="s">
        <v>4673</v>
      </c>
      <c r="C198" s="51" t="s">
        <v>43</v>
      </c>
      <c r="D198" s="51" t="s">
        <v>52</v>
      </c>
      <c r="E198" s="51" t="s">
        <v>39</v>
      </c>
      <c r="F198" s="58">
        <v>97.059193663128994</v>
      </c>
      <c r="G198" s="58">
        <v>94.732206961679594</v>
      </c>
      <c r="H198" s="58">
        <v>92.969988278645104</v>
      </c>
      <c r="I198" s="58">
        <v>94.4689526284549</v>
      </c>
      <c r="J198" s="58">
        <v>93.103301416327298</v>
      </c>
      <c r="K198" s="58">
        <v>104.39254180304999</v>
      </c>
      <c r="L198" s="58">
        <v>102.3760431061</v>
      </c>
      <c r="M198" s="59">
        <v>0.53631743045958202</v>
      </c>
      <c r="N198" s="59">
        <v>0.55743438138970502</v>
      </c>
      <c r="O198" s="59">
        <v>0.534783048367937</v>
      </c>
      <c r="P198" s="59">
        <v>0.52043138001406797</v>
      </c>
      <c r="Q198" s="59">
        <v>0.497856266845217</v>
      </c>
      <c r="R198" s="59">
        <v>0.50134844206809903</v>
      </c>
      <c r="S198" s="59">
        <v>0.449906106013018</v>
      </c>
    </row>
    <row r="199" spans="1:19" x14ac:dyDescent="0.3">
      <c r="A199" t="s">
        <v>4678</v>
      </c>
      <c r="B199" t="s">
        <v>4679</v>
      </c>
      <c r="C199" s="51" t="s">
        <v>43</v>
      </c>
      <c r="D199" s="51" t="s">
        <v>52</v>
      </c>
      <c r="E199" s="51" t="s">
        <v>39</v>
      </c>
      <c r="F199" s="58">
        <v>97.059193663128994</v>
      </c>
      <c r="G199" s="58">
        <v>94.732206961679594</v>
      </c>
      <c r="H199" s="58">
        <v>92.969988278645104</v>
      </c>
      <c r="I199" s="58">
        <v>94.4689526284549</v>
      </c>
      <c r="J199" s="58">
        <v>93.103301416327298</v>
      </c>
      <c r="K199" s="58">
        <v>104.39254180304999</v>
      </c>
      <c r="L199" s="58">
        <v>102.3760431061</v>
      </c>
      <c r="M199" s="59">
        <v>0.53631743045958202</v>
      </c>
      <c r="N199" s="59">
        <v>0.55743438138970502</v>
      </c>
      <c r="O199" s="59">
        <v>0.534783048367937</v>
      </c>
      <c r="P199" s="59">
        <v>0.52043138001406797</v>
      </c>
      <c r="Q199" s="59">
        <v>0.497856266845217</v>
      </c>
      <c r="R199" s="59">
        <v>0.50134844206809903</v>
      </c>
      <c r="S199" s="59">
        <v>0.449906106013018</v>
      </c>
    </row>
    <row r="200" spans="1:19" x14ac:dyDescent="0.3">
      <c r="A200" t="s">
        <v>4676</v>
      </c>
      <c r="B200" t="s">
        <v>4677</v>
      </c>
      <c r="C200" s="51" t="s">
        <v>43</v>
      </c>
      <c r="D200" s="51" t="s">
        <v>52</v>
      </c>
      <c r="E200" s="51" t="s">
        <v>39</v>
      </c>
      <c r="F200" s="58">
        <v>97.059193663128994</v>
      </c>
      <c r="G200" s="58">
        <v>94.732206961679594</v>
      </c>
      <c r="H200" s="58">
        <v>92.969988278645104</v>
      </c>
      <c r="I200" s="58">
        <v>94.4689526284549</v>
      </c>
      <c r="J200" s="58">
        <v>93.103301416327298</v>
      </c>
      <c r="K200" s="58">
        <v>104.39254180304999</v>
      </c>
      <c r="L200" s="58">
        <v>102.3760431061</v>
      </c>
      <c r="M200" s="59">
        <v>0.53631743045958202</v>
      </c>
      <c r="N200" s="59">
        <v>0.55743438138970502</v>
      </c>
      <c r="O200" s="59">
        <v>0.534783048367937</v>
      </c>
      <c r="P200" s="59">
        <v>0.52043138001406797</v>
      </c>
      <c r="Q200" s="59">
        <v>0.497856266845217</v>
      </c>
      <c r="R200" s="59">
        <v>0.50134844206809903</v>
      </c>
      <c r="S200" s="59">
        <v>0.449906106013018</v>
      </c>
    </row>
    <row r="201" spans="1:19" x14ac:dyDescent="0.3">
      <c r="A201" t="s">
        <v>4674</v>
      </c>
      <c r="B201" t="s">
        <v>4675</v>
      </c>
      <c r="C201" s="51" t="s">
        <v>43</v>
      </c>
      <c r="D201" s="51" t="s">
        <v>52</v>
      </c>
      <c r="E201" s="51" t="s">
        <v>39</v>
      </c>
      <c r="F201" s="58">
        <v>97.059193663128994</v>
      </c>
      <c r="G201" s="58">
        <v>94.732206961679594</v>
      </c>
      <c r="H201" s="58">
        <v>92.969988278645104</v>
      </c>
      <c r="I201" s="58">
        <v>94.4689526284549</v>
      </c>
      <c r="J201" s="58">
        <v>93.103301416327298</v>
      </c>
      <c r="K201" s="58">
        <v>104.39254180304999</v>
      </c>
      <c r="L201" s="58">
        <v>102.3760431061</v>
      </c>
      <c r="M201" s="59">
        <v>0.53631743045958202</v>
      </c>
      <c r="N201" s="59">
        <v>0.55743438138970502</v>
      </c>
      <c r="O201" s="59">
        <v>0.534783048367937</v>
      </c>
      <c r="P201" s="59">
        <v>0.52043138001406797</v>
      </c>
      <c r="Q201" s="59">
        <v>0.497856266845217</v>
      </c>
      <c r="R201" s="59">
        <v>0.50134844206809903</v>
      </c>
      <c r="S201" s="59">
        <v>0.449906106013018</v>
      </c>
    </row>
    <row r="202" spans="1:19" x14ac:dyDescent="0.3">
      <c r="A202" t="s">
        <v>3422</v>
      </c>
      <c r="B202" t="s">
        <v>3423</v>
      </c>
      <c r="C202" s="51" t="s">
        <v>43</v>
      </c>
      <c r="D202" s="51" t="s">
        <v>52</v>
      </c>
      <c r="E202" s="51" t="s">
        <v>44</v>
      </c>
      <c r="F202" s="58">
        <v>107.30524262498</v>
      </c>
      <c r="G202" s="58">
        <v>88.752493553211707</v>
      </c>
      <c r="H202" s="58">
        <v>89.385488100101796</v>
      </c>
      <c r="I202" s="58">
        <v>93.787863946087199</v>
      </c>
      <c r="J202" s="58">
        <v>82.113654828618095</v>
      </c>
      <c r="K202" s="58">
        <v>91.733254248741702</v>
      </c>
      <c r="L202" s="58">
        <v>107.154763353597</v>
      </c>
      <c r="M202" s="59">
        <v>0.64464869901350597</v>
      </c>
      <c r="N202" s="59">
        <v>0.65036586572674804</v>
      </c>
      <c r="O202" s="59">
        <v>0.60475460949104498</v>
      </c>
      <c r="P202" s="59">
        <v>0.61116737083011397</v>
      </c>
      <c r="Q202" s="59">
        <v>0.57266627276937798</v>
      </c>
      <c r="R202" s="59">
        <v>0.55234213506983698</v>
      </c>
      <c r="S202" s="59">
        <v>0.40468970437530599</v>
      </c>
    </row>
    <row r="203" spans="1:19" x14ac:dyDescent="0.3">
      <c r="A203" t="s">
        <v>50</v>
      </c>
      <c r="B203" t="s">
        <v>51</v>
      </c>
      <c r="C203" s="51" t="s">
        <v>43</v>
      </c>
      <c r="D203" s="51" t="s">
        <v>52</v>
      </c>
      <c r="E203" s="51" t="s">
        <v>39</v>
      </c>
      <c r="F203" s="58">
        <v>98.990773569307706</v>
      </c>
      <c r="G203" s="58">
        <v>98.131503026344305</v>
      </c>
      <c r="H203" s="58">
        <v>91.296124657230806</v>
      </c>
      <c r="I203" s="58">
        <v>94.066191773122895</v>
      </c>
      <c r="J203" s="58">
        <v>94.821319101072305</v>
      </c>
      <c r="K203" s="58">
        <v>91.736407489636406</v>
      </c>
      <c r="L203" s="58"/>
      <c r="M203" s="59">
        <v>0.370086492429057</v>
      </c>
      <c r="N203" s="59">
        <v>0.38986694269357203</v>
      </c>
      <c r="O203" s="59">
        <v>0.36234724650668898</v>
      </c>
      <c r="P203" s="59">
        <v>0.34534688483595899</v>
      </c>
      <c r="Q203" s="59">
        <v>0.32417817670226701</v>
      </c>
      <c r="R203" s="59">
        <v>0.325671343914402</v>
      </c>
      <c r="S203" s="59">
        <v>0.27458913984747002</v>
      </c>
    </row>
    <row r="204" spans="1:19" x14ac:dyDescent="0.3">
      <c r="A204" t="s">
        <v>1376</v>
      </c>
      <c r="B204" t="s">
        <v>1377</v>
      </c>
      <c r="C204" s="51" t="s">
        <v>38</v>
      </c>
      <c r="D204" s="51" t="s">
        <v>52</v>
      </c>
      <c r="E204" s="51" t="s">
        <v>44</v>
      </c>
      <c r="F204" s="58">
        <v>96.402627020639699</v>
      </c>
      <c r="G204" s="58">
        <v>94.879381308162905</v>
      </c>
      <c r="H204" s="58">
        <v>95.406994522222504</v>
      </c>
      <c r="I204" s="58">
        <v>88.691168556455594</v>
      </c>
      <c r="J204" s="58">
        <v>94.245461432630606</v>
      </c>
      <c r="K204" s="58">
        <v>95.485731309959206</v>
      </c>
      <c r="L204" s="58">
        <v>115.746022967058</v>
      </c>
      <c r="M204" s="59">
        <v>0.54058541889226197</v>
      </c>
      <c r="N204" s="59">
        <v>0.59571588327128999</v>
      </c>
      <c r="O204" s="59">
        <v>0.54563973436910396</v>
      </c>
      <c r="P204" s="59">
        <v>0.50111875551247298</v>
      </c>
      <c r="Q204" s="59">
        <v>0.45325774572755301</v>
      </c>
      <c r="R204" s="59">
        <v>0.46784700847235999</v>
      </c>
      <c r="S204" s="59">
        <v>0.37782722973595101</v>
      </c>
    </row>
    <row r="205" spans="1:19" x14ac:dyDescent="0.3">
      <c r="A205" t="s">
        <v>950</v>
      </c>
      <c r="B205" t="s">
        <v>951</v>
      </c>
      <c r="C205" s="51" t="s">
        <v>38</v>
      </c>
      <c r="D205" s="51" t="s">
        <v>52</v>
      </c>
      <c r="E205" s="51" t="s">
        <v>44</v>
      </c>
      <c r="F205" s="58">
        <v>97.182752740300003</v>
      </c>
      <c r="G205" s="58">
        <v>96.717996253305998</v>
      </c>
      <c r="H205" s="58">
        <v>86.381119437212206</v>
      </c>
      <c r="I205" s="58">
        <v>89.853381312946894</v>
      </c>
      <c r="J205" s="58">
        <v>92.374293193035896</v>
      </c>
      <c r="K205" s="58">
        <v>84.379495160627101</v>
      </c>
      <c r="L205" s="58">
        <v>112.870680289543</v>
      </c>
      <c r="M205" s="59">
        <v>0.71311927746235104</v>
      </c>
      <c r="N205" s="59">
        <v>0.74625756466005699</v>
      </c>
      <c r="O205" s="59">
        <v>0.69655833639589804</v>
      </c>
      <c r="P205" s="59">
        <v>0.66549894708865598</v>
      </c>
      <c r="Q205" s="59">
        <v>0.63325998133665096</v>
      </c>
      <c r="R205" s="59">
        <v>0.63569060184755299</v>
      </c>
      <c r="S205" s="59">
        <v>0.54962818183523698</v>
      </c>
    </row>
    <row r="206" spans="1:19" x14ac:dyDescent="0.3">
      <c r="A206" t="s">
        <v>553</v>
      </c>
      <c r="B206" t="s">
        <v>554</v>
      </c>
      <c r="C206" s="51" t="s">
        <v>43</v>
      </c>
      <c r="D206" s="51" t="s">
        <v>52</v>
      </c>
      <c r="E206" s="51" t="s">
        <v>44</v>
      </c>
      <c r="F206" s="58">
        <v>97.244530416434003</v>
      </c>
      <c r="G206" s="58">
        <v>98.014846003335506</v>
      </c>
      <c r="H206" s="58">
        <v>93.251581650273906</v>
      </c>
      <c r="I206" s="58">
        <v>96.672489434120905</v>
      </c>
      <c r="J206" s="58">
        <v>92.783989627696897</v>
      </c>
      <c r="K206" s="58">
        <v>96.734363105791005</v>
      </c>
      <c r="L206" s="58">
        <v>104.114940382105</v>
      </c>
      <c r="M206" s="59">
        <v>0.50166454783068504</v>
      </c>
      <c r="N206" s="59">
        <v>0.55813829390735603</v>
      </c>
      <c r="O206" s="59">
        <v>0.50812024882264095</v>
      </c>
      <c r="P206" s="59">
        <v>0.46719900824590099</v>
      </c>
      <c r="Q206" s="59">
        <v>0.42381693136537302</v>
      </c>
      <c r="R206" s="59">
        <v>0.43643415021542797</v>
      </c>
      <c r="S206" s="59">
        <v>0.364227614719839</v>
      </c>
    </row>
    <row r="207" spans="1:19" x14ac:dyDescent="0.3">
      <c r="A207" t="s">
        <v>1078</v>
      </c>
      <c r="B207" t="s">
        <v>1079</v>
      </c>
      <c r="C207" s="51" t="s">
        <v>43</v>
      </c>
      <c r="D207" s="51" t="s">
        <v>52</v>
      </c>
      <c r="E207" s="51" t="s">
        <v>44</v>
      </c>
      <c r="F207" s="58">
        <v>100.129605240106</v>
      </c>
      <c r="G207" s="58">
        <v>89.839645483607498</v>
      </c>
      <c r="H207" s="58">
        <v>94.172866656065807</v>
      </c>
      <c r="I207" s="58">
        <v>92.625778454263099</v>
      </c>
      <c r="J207" s="58">
        <v>86.541098141545802</v>
      </c>
      <c r="K207" s="58">
        <v>99.906761945579703</v>
      </c>
      <c r="L207" s="58">
        <v>115.92505521171999</v>
      </c>
      <c r="M207" s="59">
        <v>0.47325940117554799</v>
      </c>
      <c r="N207" s="59">
        <v>0.53798874714339995</v>
      </c>
      <c r="O207" s="59">
        <v>0.47957263815047402</v>
      </c>
      <c r="P207" s="59">
        <v>0.42733245736126302</v>
      </c>
      <c r="Q207" s="59">
        <v>0.37118637502065099</v>
      </c>
      <c r="R207" s="59">
        <v>0.38836188965657498</v>
      </c>
      <c r="S207" s="59">
        <v>0.27696873754524598</v>
      </c>
    </row>
    <row r="208" spans="1:19" x14ac:dyDescent="0.3">
      <c r="A208" t="s">
        <v>4570</v>
      </c>
      <c r="B208" t="s">
        <v>4571</v>
      </c>
      <c r="C208" s="51" t="s">
        <v>43</v>
      </c>
      <c r="D208" s="51" t="s">
        <v>52</v>
      </c>
      <c r="E208" s="51" t="s">
        <v>44</v>
      </c>
      <c r="F208" s="58">
        <v>103.638234247611</v>
      </c>
      <c r="G208" s="58">
        <v>95.552680947332604</v>
      </c>
      <c r="H208" s="58">
        <v>89.870532209942894</v>
      </c>
      <c r="I208" s="58">
        <v>97.826875413583096</v>
      </c>
      <c r="J208" s="58">
        <v>91.3953940329028</v>
      </c>
      <c r="K208" s="58">
        <v>102.659497674636</v>
      </c>
      <c r="L208" s="58">
        <v>103.320897776035</v>
      </c>
      <c r="M208" s="59">
        <v>0.64469619391961197</v>
      </c>
      <c r="N208" s="59">
        <v>0.68171891474005497</v>
      </c>
      <c r="O208" s="59">
        <v>0.64762109905550103</v>
      </c>
      <c r="P208" s="59">
        <v>0.61661946420447</v>
      </c>
      <c r="Q208" s="59">
        <v>0.58173755041007202</v>
      </c>
      <c r="R208" s="59">
        <v>0.59252540673847898</v>
      </c>
      <c r="S208" s="59">
        <v>0.51976426571565804</v>
      </c>
    </row>
    <row r="209" spans="1:19" x14ac:dyDescent="0.3">
      <c r="A209" t="s">
        <v>4572</v>
      </c>
      <c r="B209" t="s">
        <v>4573</v>
      </c>
      <c r="C209" s="51" t="s">
        <v>43</v>
      </c>
      <c r="D209" s="51" t="s">
        <v>52</v>
      </c>
      <c r="E209" s="51" t="s">
        <v>39</v>
      </c>
      <c r="F209" s="58">
        <v>103.663412842516</v>
      </c>
      <c r="G209" s="58">
        <v>95.445151690433207</v>
      </c>
      <c r="H209" s="58">
        <v>92.391218396487602</v>
      </c>
      <c r="I209" s="58">
        <v>96.139078671502801</v>
      </c>
      <c r="J209" s="58">
        <v>93.032191492718894</v>
      </c>
      <c r="K209" s="58">
        <v>102.739320534596</v>
      </c>
      <c r="L209" s="58">
        <v>104.10462984370101</v>
      </c>
      <c r="M209" s="59">
        <v>0.53635180999222098</v>
      </c>
      <c r="N209" s="59">
        <v>0.55801780778868504</v>
      </c>
      <c r="O209" s="59">
        <v>0.53601218312624099</v>
      </c>
      <c r="P209" s="59">
        <v>0.51768254045744699</v>
      </c>
      <c r="Q209" s="59">
        <v>0.492857457431577</v>
      </c>
      <c r="R209" s="59">
        <v>0.49887326391145997</v>
      </c>
      <c r="S209" s="59">
        <v>0.441041808033936</v>
      </c>
    </row>
    <row r="210" spans="1:19" x14ac:dyDescent="0.3">
      <c r="A210" t="s">
        <v>4568</v>
      </c>
      <c r="B210" t="s">
        <v>4569</v>
      </c>
      <c r="C210" s="51" t="s">
        <v>38</v>
      </c>
      <c r="D210" s="51" t="s">
        <v>52</v>
      </c>
      <c r="E210" s="51" t="s">
        <v>44</v>
      </c>
      <c r="F210" s="58">
        <v>106.139653918078</v>
      </c>
      <c r="G210" s="58">
        <v>107.82540186920301</v>
      </c>
      <c r="H210" s="58">
        <v>100.858627067694</v>
      </c>
      <c r="I210" s="58">
        <v>105.211744975762</v>
      </c>
      <c r="J210" s="58">
        <v>93.860333754066701</v>
      </c>
      <c r="K210" s="58">
        <v>105.064342642258</v>
      </c>
      <c r="L210" s="58">
        <v>101.835354286569</v>
      </c>
      <c r="M210" s="59">
        <v>0.64425555680649205</v>
      </c>
      <c r="N210" s="59">
        <v>0.68143205465105205</v>
      </c>
      <c r="O210" s="59">
        <v>0.64710453212027697</v>
      </c>
      <c r="P210" s="59">
        <v>0.61640275796913202</v>
      </c>
      <c r="Q210" s="59">
        <v>0.58159357624335595</v>
      </c>
      <c r="R210" s="59">
        <v>0.59216149738594004</v>
      </c>
      <c r="S210" s="59">
        <v>0.51973674607001297</v>
      </c>
    </row>
    <row r="211" spans="1:19" x14ac:dyDescent="0.3">
      <c r="A211" t="s">
        <v>4566</v>
      </c>
      <c r="B211" t="s">
        <v>4567</v>
      </c>
      <c r="C211" s="51" t="s">
        <v>38</v>
      </c>
      <c r="D211" s="51" t="s">
        <v>52</v>
      </c>
      <c r="E211" s="51" t="s">
        <v>39</v>
      </c>
      <c r="F211" s="58">
        <v>103.663412842516</v>
      </c>
      <c r="G211" s="58">
        <v>95.445151690433207</v>
      </c>
      <c r="H211" s="58">
        <v>92.391218396487602</v>
      </c>
      <c r="I211" s="58">
        <v>96.139078671502801</v>
      </c>
      <c r="J211" s="58">
        <v>93.032191492718894</v>
      </c>
      <c r="K211" s="58">
        <v>102.739320534596</v>
      </c>
      <c r="L211" s="58">
        <v>104.10462984370101</v>
      </c>
      <c r="M211" s="59">
        <v>0.53635180999222098</v>
      </c>
      <c r="N211" s="59">
        <v>0.55801780778868504</v>
      </c>
      <c r="O211" s="59">
        <v>0.53601218312624099</v>
      </c>
      <c r="P211" s="59">
        <v>0.51768254045744699</v>
      </c>
      <c r="Q211" s="59">
        <v>0.492857457431577</v>
      </c>
      <c r="R211" s="59">
        <v>0.49887326391145997</v>
      </c>
      <c r="S211" s="59">
        <v>0.441041808033936</v>
      </c>
    </row>
    <row r="212" spans="1:19" x14ac:dyDescent="0.3">
      <c r="A212" t="s">
        <v>2631</v>
      </c>
      <c r="B212" t="s">
        <v>2632</v>
      </c>
      <c r="C212" s="51" t="s">
        <v>38</v>
      </c>
      <c r="D212" s="51" t="s">
        <v>52</v>
      </c>
      <c r="E212" s="51" t="s">
        <v>39</v>
      </c>
      <c r="F212" s="58">
        <v>95.551677900575797</v>
      </c>
      <c r="G212" s="58">
        <v>104.41575333761701</v>
      </c>
      <c r="H212" s="58">
        <v>101.21702791545</v>
      </c>
      <c r="I212" s="58">
        <v>103.835345784474</v>
      </c>
      <c r="J212" s="58">
        <v>100.357734582007</v>
      </c>
      <c r="K212" s="58">
        <v>94.232054328695796</v>
      </c>
      <c r="L212" s="58">
        <v>102.95443696463801</v>
      </c>
      <c r="M212" s="59">
        <v>0.50435475423423504</v>
      </c>
      <c r="N212" s="59">
        <v>0.52699154180343499</v>
      </c>
      <c r="O212" s="59">
        <v>0.50421920827160005</v>
      </c>
      <c r="P212" s="59">
        <v>0.48646218042800199</v>
      </c>
      <c r="Q212" s="59">
        <v>0.46371557299216898</v>
      </c>
      <c r="R212" s="59">
        <v>0.469295425118258</v>
      </c>
      <c r="S212" s="59">
        <v>0.42457911722798602</v>
      </c>
    </row>
    <row r="213" spans="1:19" x14ac:dyDescent="0.3">
      <c r="A213" t="s">
        <v>3956</v>
      </c>
      <c r="B213" t="s">
        <v>3957</v>
      </c>
      <c r="C213" s="51" t="s">
        <v>43</v>
      </c>
      <c r="D213" s="51" t="s">
        <v>52</v>
      </c>
      <c r="E213" s="51" t="s">
        <v>44</v>
      </c>
      <c r="F213" s="58">
        <v>116.230262567577</v>
      </c>
      <c r="G213" s="58">
        <v>121.659429073054</v>
      </c>
      <c r="H213" s="58">
        <v>106.065763189675</v>
      </c>
      <c r="I213" s="58">
        <v>101.73077316559301</v>
      </c>
      <c r="J213" s="58">
        <v>103.250892616814</v>
      </c>
      <c r="K213" s="58">
        <v>103.216073358385</v>
      </c>
      <c r="L213" s="58">
        <v>99.073561470837603</v>
      </c>
      <c r="M213" s="59">
        <v>0.63997368354188</v>
      </c>
      <c r="N213" s="59">
        <v>0.67445988203532403</v>
      </c>
      <c r="O213" s="59">
        <v>0.64245333329700105</v>
      </c>
      <c r="P213" s="59">
        <v>0.61569218372781798</v>
      </c>
      <c r="Q213" s="59">
        <v>0.58551555373867603</v>
      </c>
      <c r="R213" s="59">
        <v>0.59427773828767205</v>
      </c>
      <c r="S213" s="59">
        <v>0.53510857913334497</v>
      </c>
    </row>
    <row r="214" spans="1:19" x14ac:dyDescent="0.3">
      <c r="A214" t="s">
        <v>434</v>
      </c>
      <c r="B214" t="s">
        <v>435</v>
      </c>
      <c r="C214" s="51" t="s">
        <v>43</v>
      </c>
      <c r="D214" s="51" t="s">
        <v>52</v>
      </c>
      <c r="E214" s="51" t="s">
        <v>44</v>
      </c>
      <c r="F214" s="58">
        <v>114.90808593964501</v>
      </c>
      <c r="G214" s="58">
        <v>114.203143041508</v>
      </c>
      <c r="H214" s="58">
        <v>103.474423353943</v>
      </c>
      <c r="I214" s="58">
        <v>108.010135925342</v>
      </c>
      <c r="J214" s="58">
        <v>102.952071682316</v>
      </c>
      <c r="K214" s="58">
        <v>97.812112177788606</v>
      </c>
      <c r="L214" s="58">
        <v>94.543147171185794</v>
      </c>
      <c r="M214" s="59">
        <v>0.71881413006434602</v>
      </c>
      <c r="N214" s="59">
        <v>0.75349346101119397</v>
      </c>
      <c r="O214" s="59">
        <v>0.72170669296337198</v>
      </c>
      <c r="P214" s="59">
        <v>0.69436131533024903</v>
      </c>
      <c r="Q214" s="59">
        <v>0.66229485267071697</v>
      </c>
      <c r="R214" s="59">
        <v>0.67160186080273299</v>
      </c>
      <c r="S214" s="59">
        <v>0.607667652915719</v>
      </c>
    </row>
    <row r="215" spans="1:19" x14ac:dyDescent="0.3">
      <c r="A215" t="s">
        <v>3612</v>
      </c>
      <c r="B215" t="s">
        <v>3613</v>
      </c>
      <c r="C215" s="51" t="s">
        <v>43</v>
      </c>
      <c r="D215" s="51" t="s">
        <v>52</v>
      </c>
      <c r="E215" s="51" t="s">
        <v>44</v>
      </c>
      <c r="F215" s="58">
        <v>103.202278619548</v>
      </c>
      <c r="G215" s="58">
        <v>94.338384179170205</v>
      </c>
      <c r="H215" s="58">
        <v>113.89651742587699</v>
      </c>
      <c r="I215" s="58">
        <v>90.034701647454995</v>
      </c>
      <c r="J215" s="58">
        <v>93.764273826722103</v>
      </c>
      <c r="K215" s="58">
        <v>100.43431290686701</v>
      </c>
      <c r="L215" s="58">
        <v>103.55592503400101</v>
      </c>
      <c r="M215" s="59">
        <v>0.67282373297632303</v>
      </c>
      <c r="N215" s="59">
        <v>0.71001826881740804</v>
      </c>
      <c r="O215" s="59">
        <v>0.67606398093967901</v>
      </c>
      <c r="P215" s="59">
        <v>0.64628525271391501</v>
      </c>
      <c r="Q215" s="59">
        <v>0.61274211674317103</v>
      </c>
      <c r="R215" s="59">
        <v>0.62253931676950602</v>
      </c>
      <c r="S215" s="59">
        <v>0.556513274676805</v>
      </c>
    </row>
    <row r="216" spans="1:19" x14ac:dyDescent="0.3">
      <c r="A216" t="s">
        <v>146</v>
      </c>
      <c r="B216" t="s">
        <v>147</v>
      </c>
      <c r="C216" s="51" t="s">
        <v>43</v>
      </c>
      <c r="D216" s="51" t="s">
        <v>52</v>
      </c>
      <c r="E216" s="51" t="s">
        <v>39</v>
      </c>
      <c r="F216" s="58">
        <v>105.72445288017499</v>
      </c>
      <c r="G216" s="58">
        <v>100.09615670205601</v>
      </c>
      <c r="H216" s="58">
        <v>108.51817858565001</v>
      </c>
      <c r="I216" s="58">
        <v>91.126727940018398</v>
      </c>
      <c r="J216" s="58">
        <v>96.805304790830704</v>
      </c>
      <c r="K216" s="58">
        <v>102.122345954799</v>
      </c>
      <c r="L216" s="58">
        <v>103.513092350779</v>
      </c>
      <c r="M216" s="59">
        <v>0.51484864924484197</v>
      </c>
      <c r="N216" s="59">
        <v>0.532298214328495</v>
      </c>
      <c r="O216" s="59">
        <v>0.514775871463794</v>
      </c>
      <c r="P216" s="59">
        <v>0.50040014439281599</v>
      </c>
      <c r="Q216" s="59">
        <v>0.48069901698100498</v>
      </c>
      <c r="R216" s="59">
        <v>0.48493117411804398</v>
      </c>
      <c r="S216" s="59">
        <v>0.44153736347248301</v>
      </c>
    </row>
    <row r="217" spans="1:19" x14ac:dyDescent="0.3">
      <c r="A217" t="s">
        <v>2523</v>
      </c>
      <c r="B217" t="s">
        <v>2524</v>
      </c>
      <c r="C217" s="51" t="s">
        <v>43</v>
      </c>
      <c r="D217" s="51" t="s">
        <v>52</v>
      </c>
      <c r="E217" s="51" t="s">
        <v>44</v>
      </c>
      <c r="F217" s="58">
        <v>108.799463881877</v>
      </c>
      <c r="G217" s="58">
        <v>116.82481749390899</v>
      </c>
      <c r="H217" s="58">
        <v>117.811743251368</v>
      </c>
      <c r="I217" s="58">
        <v>86.7143982979334</v>
      </c>
      <c r="J217" s="58">
        <v>94.532352694162199</v>
      </c>
      <c r="K217" s="58">
        <v>102.60431022581299</v>
      </c>
      <c r="L217" s="58">
        <v>101.61400279280301</v>
      </c>
      <c r="M217" s="59">
        <v>0.71591440900264702</v>
      </c>
      <c r="N217" s="59">
        <v>0.75339216483500804</v>
      </c>
      <c r="O217" s="59">
        <v>0.71903369233011305</v>
      </c>
      <c r="P217" s="59">
        <v>0.69023583388292298</v>
      </c>
      <c r="Q217" s="59">
        <v>0.65617018036189501</v>
      </c>
      <c r="R217" s="59">
        <v>0.665325197012957</v>
      </c>
      <c r="S217" s="59">
        <v>0.59809891395417003</v>
      </c>
    </row>
    <row r="218" spans="1:19" x14ac:dyDescent="0.3">
      <c r="A218" t="s">
        <v>2211</v>
      </c>
      <c r="B218" t="s">
        <v>2212</v>
      </c>
      <c r="C218" s="51" t="s">
        <v>43</v>
      </c>
      <c r="D218" s="51" t="s">
        <v>52</v>
      </c>
      <c r="E218" s="51" t="s">
        <v>44</v>
      </c>
      <c r="F218" s="58">
        <v>70.386704560122496</v>
      </c>
      <c r="G218" s="58">
        <v>85.624480216358194</v>
      </c>
      <c r="H218" s="58">
        <v>88.964251648815207</v>
      </c>
      <c r="I218" s="58">
        <v>93.679879876018703</v>
      </c>
      <c r="J218" s="58">
        <v>91.535345697961702</v>
      </c>
      <c r="K218" s="58">
        <v>106.059287608359</v>
      </c>
      <c r="L218" s="58">
        <v>94.735154788941202</v>
      </c>
      <c r="M218" s="59">
        <v>0.52835597186364802</v>
      </c>
      <c r="N218" s="59">
        <v>0.57971675677525702</v>
      </c>
      <c r="O218" s="59">
        <v>0.53458777310762995</v>
      </c>
      <c r="P218" s="59">
        <v>0.49281897722211598</v>
      </c>
      <c r="Q218" s="59">
        <v>0.45015678328165198</v>
      </c>
      <c r="R218" s="59">
        <v>0.46468528634782102</v>
      </c>
      <c r="S218" s="59">
        <v>0.389196500628467</v>
      </c>
    </row>
    <row r="219" spans="1:19" x14ac:dyDescent="0.3">
      <c r="A219" t="s">
        <v>372</v>
      </c>
      <c r="B219" t="s">
        <v>373</v>
      </c>
      <c r="C219" s="51" t="s">
        <v>43</v>
      </c>
      <c r="D219" s="51" t="s">
        <v>52</v>
      </c>
      <c r="E219" s="51" t="s">
        <v>39</v>
      </c>
      <c r="F219" s="58">
        <v>95.917756100607903</v>
      </c>
      <c r="G219" s="58">
        <v>80.279390474266506</v>
      </c>
      <c r="H219" s="58">
        <v>88.126847048699602</v>
      </c>
      <c r="I219" s="58">
        <v>90.140713115182706</v>
      </c>
      <c r="J219" s="58">
        <v>89.053809639689604</v>
      </c>
      <c r="K219" s="58">
        <v>87.560369911940995</v>
      </c>
      <c r="L219" s="58">
        <v>106.5789079245</v>
      </c>
      <c r="M219" s="59">
        <v>0.52581990016870805</v>
      </c>
      <c r="N219" s="59">
        <v>0.54188086148177905</v>
      </c>
      <c r="O219" s="59">
        <v>0.51914322563050797</v>
      </c>
      <c r="P219" s="59">
        <v>0.50830934981916098</v>
      </c>
      <c r="Q219" s="59">
        <v>0.48384310005813802</v>
      </c>
      <c r="R219" s="59">
        <v>0.48162853495212599</v>
      </c>
      <c r="S219" s="59">
        <v>0.38739520691409801</v>
      </c>
    </row>
    <row r="220" spans="1:19" x14ac:dyDescent="0.3">
      <c r="A220" t="s">
        <v>366</v>
      </c>
      <c r="B220" t="s">
        <v>367</v>
      </c>
      <c r="C220" s="51" t="s">
        <v>38</v>
      </c>
      <c r="D220" s="51" t="s">
        <v>52</v>
      </c>
      <c r="E220" s="51" t="s">
        <v>39</v>
      </c>
      <c r="F220" s="58">
        <v>95.917756100607903</v>
      </c>
      <c r="G220" s="58">
        <v>80.279390474266506</v>
      </c>
      <c r="H220" s="58">
        <v>88.126847048699602</v>
      </c>
      <c r="I220" s="58">
        <v>90.140713115182706</v>
      </c>
      <c r="J220" s="58">
        <v>89.053809639689604</v>
      </c>
      <c r="K220" s="58">
        <v>87.560369911940995</v>
      </c>
      <c r="L220" s="58">
        <v>106.5789079245</v>
      </c>
      <c r="M220" s="59">
        <v>0.52581990016870805</v>
      </c>
      <c r="N220" s="59">
        <v>0.54188086148177905</v>
      </c>
      <c r="O220" s="59">
        <v>0.51914322563050797</v>
      </c>
      <c r="P220" s="59">
        <v>0.50830934981916098</v>
      </c>
      <c r="Q220" s="59">
        <v>0.48384310005813802</v>
      </c>
      <c r="R220" s="59">
        <v>0.48162853495212599</v>
      </c>
      <c r="S220" s="59">
        <v>0.38739520691409801</v>
      </c>
    </row>
    <row r="221" spans="1:19" x14ac:dyDescent="0.3">
      <c r="A221" t="s">
        <v>374</v>
      </c>
      <c r="B221" t="s">
        <v>375</v>
      </c>
      <c r="C221" s="51" t="s">
        <v>43</v>
      </c>
      <c r="D221" s="51" t="s">
        <v>52</v>
      </c>
      <c r="E221" s="51" t="s">
        <v>44</v>
      </c>
      <c r="F221" s="58">
        <v>95.620998231713102</v>
      </c>
      <c r="G221" s="58">
        <v>78.345131914759307</v>
      </c>
      <c r="H221" s="58">
        <v>88.251814745121607</v>
      </c>
      <c r="I221" s="58">
        <v>89.104556011493898</v>
      </c>
      <c r="J221" s="58">
        <v>88.799918015594997</v>
      </c>
      <c r="K221" s="58">
        <v>87.158532358645104</v>
      </c>
      <c r="L221" s="58">
        <v>106.5789079245</v>
      </c>
      <c r="M221" s="59">
        <v>0.63605818645952605</v>
      </c>
      <c r="N221" s="59">
        <v>0.63078576875783499</v>
      </c>
      <c r="O221" s="59">
        <v>0.59455196555665601</v>
      </c>
      <c r="P221" s="59">
        <v>0.60880598386066298</v>
      </c>
      <c r="Q221" s="59">
        <v>0.57396746409932498</v>
      </c>
      <c r="R221" s="59">
        <v>0.55189192921053198</v>
      </c>
      <c r="S221" s="59">
        <v>0.38739520691409801</v>
      </c>
    </row>
    <row r="222" spans="1:19" x14ac:dyDescent="0.3">
      <c r="A222" t="s">
        <v>364</v>
      </c>
      <c r="B222" t="s">
        <v>365</v>
      </c>
      <c r="C222" s="51" t="s">
        <v>43</v>
      </c>
      <c r="D222" s="51" t="s">
        <v>52</v>
      </c>
      <c r="E222" s="51" t="s">
        <v>44</v>
      </c>
      <c r="F222" s="58">
        <v>98.387896419008698</v>
      </c>
      <c r="G222" s="58">
        <v>79.875482306852902</v>
      </c>
      <c r="H222" s="58">
        <v>88.941633403518495</v>
      </c>
      <c r="I222" s="58">
        <v>89.498662869460304</v>
      </c>
      <c r="J222" s="58">
        <v>90.324956831982306</v>
      </c>
      <c r="K222" s="58">
        <v>88.952038447923698</v>
      </c>
      <c r="L222" s="58">
        <v>103.94156149354799</v>
      </c>
      <c r="M222" s="59">
        <v>0.63521353935732705</v>
      </c>
      <c r="N222" s="59">
        <v>0.67156682615214003</v>
      </c>
      <c r="O222" s="59">
        <v>0.63377338750904599</v>
      </c>
      <c r="P222" s="59">
        <v>0.60912922622273102</v>
      </c>
      <c r="Q222" s="59">
        <v>0.57446745853591896</v>
      </c>
      <c r="R222" s="59">
        <v>0.57781783278650301</v>
      </c>
      <c r="S222" s="59">
        <v>0.47996136996639599</v>
      </c>
    </row>
    <row r="223" spans="1:19" x14ac:dyDescent="0.3">
      <c r="A223" t="s">
        <v>368</v>
      </c>
      <c r="B223" t="s">
        <v>369</v>
      </c>
      <c r="C223" s="51" t="s">
        <v>43</v>
      </c>
      <c r="D223" s="51" t="s">
        <v>52</v>
      </c>
      <c r="E223" s="51" t="s">
        <v>44</v>
      </c>
      <c r="F223" s="58">
        <v>95.620998231713102</v>
      </c>
      <c r="G223" s="58">
        <v>78.345131914759307</v>
      </c>
      <c r="H223" s="58">
        <v>87.628829597492697</v>
      </c>
      <c r="I223" s="58">
        <v>89.104556011493898</v>
      </c>
      <c r="J223" s="58">
        <v>88.799918015594997</v>
      </c>
      <c r="K223" s="58">
        <v>87.158532358645104</v>
      </c>
      <c r="L223" s="58">
        <v>106.5789079245</v>
      </c>
      <c r="M223" s="59">
        <v>0.63605818645952605</v>
      </c>
      <c r="N223" s="59">
        <v>0.63078576875783499</v>
      </c>
      <c r="O223" s="59">
        <v>0.60940838920760998</v>
      </c>
      <c r="P223" s="59">
        <v>0.60880598386066298</v>
      </c>
      <c r="Q223" s="59">
        <v>0.57396746409932498</v>
      </c>
      <c r="R223" s="59">
        <v>0.55189192921053198</v>
      </c>
      <c r="S223" s="59">
        <v>0.38739520691409801</v>
      </c>
    </row>
    <row r="224" spans="1:19" x14ac:dyDescent="0.3">
      <c r="A224" t="s">
        <v>362</v>
      </c>
      <c r="B224" t="s">
        <v>363</v>
      </c>
      <c r="C224" s="51" t="s">
        <v>43</v>
      </c>
      <c r="D224" s="51" t="s">
        <v>52</v>
      </c>
      <c r="E224" s="51" t="s">
        <v>39</v>
      </c>
      <c r="F224" s="58">
        <v>95.917756100607903</v>
      </c>
      <c r="G224" s="58">
        <v>80.279390474266506</v>
      </c>
      <c r="H224" s="58">
        <v>88.126847048699602</v>
      </c>
      <c r="I224" s="58">
        <v>90.140713115182706</v>
      </c>
      <c r="J224" s="58">
        <v>89.053809639689604</v>
      </c>
      <c r="K224" s="58">
        <v>87.560369911940995</v>
      </c>
      <c r="L224" s="58">
        <v>106.5789079245</v>
      </c>
      <c r="M224" s="59">
        <v>0.52581990016870805</v>
      </c>
      <c r="N224" s="59">
        <v>0.54188086148177905</v>
      </c>
      <c r="O224" s="59">
        <v>0.51914322563050797</v>
      </c>
      <c r="P224" s="59">
        <v>0.50830934981916098</v>
      </c>
      <c r="Q224" s="59">
        <v>0.48384310005813802</v>
      </c>
      <c r="R224" s="59">
        <v>0.48162853495212599</v>
      </c>
      <c r="S224" s="59">
        <v>0.38739520691409801</v>
      </c>
    </row>
    <row r="225" spans="1:19" x14ac:dyDescent="0.3">
      <c r="A225" t="s">
        <v>370</v>
      </c>
      <c r="B225" t="s">
        <v>371</v>
      </c>
      <c r="C225" s="51" t="s">
        <v>43</v>
      </c>
      <c r="D225" s="51" t="s">
        <v>52</v>
      </c>
      <c r="E225" s="51" t="s">
        <v>39</v>
      </c>
      <c r="F225" s="58">
        <v>95.917756100607903</v>
      </c>
      <c r="G225" s="58">
        <v>80.279390474266506</v>
      </c>
      <c r="H225" s="58">
        <v>88.126847048699602</v>
      </c>
      <c r="I225" s="58">
        <v>90.140713115182706</v>
      </c>
      <c r="J225" s="58">
        <v>89.053809639689604</v>
      </c>
      <c r="K225" s="58">
        <v>87.560369911940995</v>
      </c>
      <c r="L225" s="58">
        <v>106.5789079245</v>
      </c>
      <c r="M225" s="59">
        <v>0.52581990016870805</v>
      </c>
      <c r="N225" s="59">
        <v>0.54188086148177905</v>
      </c>
      <c r="O225" s="59">
        <v>0.51914322563050797</v>
      </c>
      <c r="P225" s="59">
        <v>0.50830934981916098</v>
      </c>
      <c r="Q225" s="59">
        <v>0.48384310005813802</v>
      </c>
      <c r="R225" s="59">
        <v>0.48162853495212599</v>
      </c>
      <c r="S225" s="59">
        <v>0.38739520691409801</v>
      </c>
    </row>
    <row r="226" spans="1:19" x14ac:dyDescent="0.3">
      <c r="A226" t="s">
        <v>91</v>
      </c>
      <c r="B226" t="s">
        <v>92</v>
      </c>
      <c r="C226" s="51" t="s">
        <v>38</v>
      </c>
      <c r="D226" s="51" t="s">
        <v>52</v>
      </c>
      <c r="E226" s="51" t="s">
        <v>39</v>
      </c>
      <c r="F226" s="58">
        <v>95.418646439378904</v>
      </c>
      <c r="G226" s="58">
        <v>86.987189829410696</v>
      </c>
      <c r="H226" s="58">
        <v>92.586877565249907</v>
      </c>
      <c r="I226" s="58">
        <v>96.115566524248607</v>
      </c>
      <c r="J226" s="58">
        <v>92.244133318611702</v>
      </c>
      <c r="K226" s="58">
        <v>103.401839379243</v>
      </c>
      <c r="L226" s="58"/>
      <c r="M226" s="59">
        <v>0.38701880096293101</v>
      </c>
      <c r="N226" s="59">
        <v>0.41765286683963498</v>
      </c>
      <c r="O226" s="59">
        <v>0.38723222967527299</v>
      </c>
      <c r="P226" s="59">
        <v>0.365564012432682</v>
      </c>
      <c r="Q226" s="59">
        <v>0.33598237981154899</v>
      </c>
      <c r="R226" s="59">
        <v>0.34181026527415398</v>
      </c>
      <c r="S226" s="59">
        <v>0.28444872794763498</v>
      </c>
    </row>
    <row r="227" spans="1:19" x14ac:dyDescent="0.3">
      <c r="A227" t="s">
        <v>1618</v>
      </c>
      <c r="B227" t="s">
        <v>1619</v>
      </c>
      <c r="C227" s="51" t="s">
        <v>43</v>
      </c>
      <c r="D227" s="51" t="s">
        <v>52</v>
      </c>
      <c r="E227" s="51" t="s">
        <v>39</v>
      </c>
      <c r="F227" s="58">
        <v>95.404473238992693</v>
      </c>
      <c r="G227" s="58">
        <v>92.745813203987296</v>
      </c>
      <c r="H227" s="58">
        <v>105.214817900903</v>
      </c>
      <c r="I227" s="58">
        <v>96.185339378008294</v>
      </c>
      <c r="J227" s="58">
        <v>93.229209655685295</v>
      </c>
      <c r="K227" s="58">
        <v>93.660228425346901</v>
      </c>
      <c r="L227" s="58">
        <v>99.827157188092798</v>
      </c>
      <c r="M227" s="59">
        <v>0.45497024397871999</v>
      </c>
      <c r="N227" s="59">
        <v>0.483473772051557</v>
      </c>
      <c r="O227" s="59">
        <v>0.45290797836741298</v>
      </c>
      <c r="P227" s="59">
        <v>0.43038851765084701</v>
      </c>
      <c r="Q227" s="59">
        <v>0.402955563901368</v>
      </c>
      <c r="R227" s="59">
        <v>0.40990664191306198</v>
      </c>
      <c r="S227" s="59">
        <v>0.35765233910453098</v>
      </c>
    </row>
    <row r="228" spans="1:19" x14ac:dyDescent="0.3">
      <c r="A228" t="s">
        <v>1616</v>
      </c>
      <c r="B228" t="s">
        <v>1617</v>
      </c>
      <c r="C228" s="51" t="s">
        <v>43</v>
      </c>
      <c r="D228" s="51" t="s">
        <v>52</v>
      </c>
      <c r="E228" s="51" t="s">
        <v>39</v>
      </c>
      <c r="F228" s="58">
        <v>95.404473238992693</v>
      </c>
      <c r="G228" s="58">
        <v>92.745813203987296</v>
      </c>
      <c r="H228" s="58">
        <v>105.214817900903</v>
      </c>
      <c r="I228" s="58">
        <v>96.185339378008294</v>
      </c>
      <c r="J228" s="58">
        <v>93.229209655685295</v>
      </c>
      <c r="K228" s="58">
        <v>93.660228425346901</v>
      </c>
      <c r="L228" s="58">
        <v>99.827157188092798</v>
      </c>
      <c r="M228" s="59">
        <v>0.45497024397871999</v>
      </c>
      <c r="N228" s="59">
        <v>0.483473772051557</v>
      </c>
      <c r="O228" s="59">
        <v>0.45290797836741298</v>
      </c>
      <c r="P228" s="59">
        <v>0.43038851765084701</v>
      </c>
      <c r="Q228" s="59">
        <v>0.402955563901368</v>
      </c>
      <c r="R228" s="59">
        <v>0.40990664191306198</v>
      </c>
      <c r="S228" s="59">
        <v>0.35765233910453098</v>
      </c>
    </row>
    <row r="229" spans="1:19" x14ac:dyDescent="0.3">
      <c r="A229" t="s">
        <v>1614</v>
      </c>
      <c r="B229" t="s">
        <v>1615</v>
      </c>
      <c r="C229" s="51" t="s">
        <v>43</v>
      </c>
      <c r="D229" s="51" t="s">
        <v>52</v>
      </c>
      <c r="E229" s="51" t="s">
        <v>39</v>
      </c>
      <c r="F229" s="58">
        <v>95.404473238992693</v>
      </c>
      <c r="G229" s="58">
        <v>92.745813203987296</v>
      </c>
      <c r="H229" s="58">
        <v>105.214817900903</v>
      </c>
      <c r="I229" s="58">
        <v>96.185339378008294</v>
      </c>
      <c r="J229" s="58">
        <v>93.229209655685295</v>
      </c>
      <c r="K229" s="58">
        <v>93.660228425346901</v>
      </c>
      <c r="L229" s="58">
        <v>99.827157188092798</v>
      </c>
      <c r="M229" s="59">
        <v>0.45497024397871999</v>
      </c>
      <c r="N229" s="59">
        <v>0.483473772051557</v>
      </c>
      <c r="O229" s="59">
        <v>0.45290797836741298</v>
      </c>
      <c r="P229" s="59">
        <v>0.43038851765084701</v>
      </c>
      <c r="Q229" s="59">
        <v>0.402955563901368</v>
      </c>
      <c r="R229" s="59">
        <v>0.40990664191306198</v>
      </c>
      <c r="S229" s="59">
        <v>0.35765233910453098</v>
      </c>
    </row>
    <row r="230" spans="1:19" x14ac:dyDescent="0.3">
      <c r="A230" t="s">
        <v>1220</v>
      </c>
      <c r="B230" t="s">
        <v>1221</v>
      </c>
      <c r="C230" s="51" t="s">
        <v>43</v>
      </c>
      <c r="D230" s="51" t="s">
        <v>52</v>
      </c>
      <c r="E230" s="51" t="s">
        <v>44</v>
      </c>
      <c r="F230" s="58">
        <v>95.146247905251798</v>
      </c>
      <c r="G230" s="58">
        <v>91.587735065096595</v>
      </c>
      <c r="H230" s="58">
        <v>93.675957423232106</v>
      </c>
      <c r="I230" s="58">
        <v>95.0540837517988</v>
      </c>
      <c r="J230" s="58">
        <v>88.348598025377697</v>
      </c>
      <c r="K230" s="58">
        <v>100.72741524778201</v>
      </c>
      <c r="L230" s="58">
        <v>104.953090885485</v>
      </c>
      <c r="M230" s="59">
        <v>0.69319270305343905</v>
      </c>
      <c r="N230" s="59">
        <v>0.72685220683576002</v>
      </c>
      <c r="O230" s="59">
        <v>0.69203920968587396</v>
      </c>
      <c r="P230" s="59">
        <v>0.66667701796868495</v>
      </c>
      <c r="Q230" s="59">
        <v>0.63306726435784599</v>
      </c>
      <c r="R230" s="59">
        <v>0.64090388001564103</v>
      </c>
      <c r="S230" s="59">
        <v>0.56433718130972799</v>
      </c>
    </row>
    <row r="231" spans="1:19" x14ac:dyDescent="0.3">
      <c r="A231" t="s">
        <v>1212</v>
      </c>
      <c r="B231" t="s">
        <v>1213</v>
      </c>
      <c r="C231" s="51" t="s">
        <v>38</v>
      </c>
      <c r="D231" s="51" t="s">
        <v>52</v>
      </c>
      <c r="E231" s="51" t="s">
        <v>39</v>
      </c>
      <c r="F231" s="58">
        <v>92.093657322657606</v>
      </c>
      <c r="G231" s="58">
        <v>95.881497346622993</v>
      </c>
      <c r="H231" s="58">
        <v>96.536412772527399</v>
      </c>
      <c r="I231" s="58">
        <v>95.666831307912204</v>
      </c>
      <c r="J231" s="58">
        <v>90.096690840351997</v>
      </c>
      <c r="K231" s="58">
        <v>104.66060741126</v>
      </c>
      <c r="L231" s="58">
        <v>105.622720591609</v>
      </c>
      <c r="M231" s="59">
        <v>0.53622573657821204</v>
      </c>
      <c r="N231" s="59">
        <v>0.55196134488525495</v>
      </c>
      <c r="O231" s="59">
        <v>0.526204964319688</v>
      </c>
      <c r="P231" s="59">
        <v>0.52018420663239096</v>
      </c>
      <c r="Q231" s="59">
        <v>0.49823157766894199</v>
      </c>
      <c r="R231" s="59">
        <v>0.49774275688522002</v>
      </c>
      <c r="S231" s="59">
        <v>0.435048168733697</v>
      </c>
    </row>
    <row r="232" spans="1:19" x14ac:dyDescent="0.3">
      <c r="A232" t="s">
        <v>1216</v>
      </c>
      <c r="B232" t="s">
        <v>1217</v>
      </c>
      <c r="C232" s="51" t="s">
        <v>38</v>
      </c>
      <c r="D232" s="51" t="s">
        <v>52</v>
      </c>
      <c r="E232" s="51" t="s">
        <v>44</v>
      </c>
      <c r="F232" s="58">
        <v>77.732900982245397</v>
      </c>
      <c r="G232" s="58">
        <v>96.219748672768304</v>
      </c>
      <c r="H232" s="58">
        <v>93.217124758191403</v>
      </c>
      <c r="I232" s="58">
        <v>93.075213626268706</v>
      </c>
      <c r="J232" s="58">
        <v>87.846557621375396</v>
      </c>
      <c r="K232" s="58">
        <v>104.699896792808</v>
      </c>
      <c r="L232" s="58">
        <v>105.622720591609</v>
      </c>
      <c r="M232" s="59">
        <v>0.64148331435828598</v>
      </c>
      <c r="N232" s="59">
        <v>0.63764460789169697</v>
      </c>
      <c r="O232" s="59">
        <v>0.56673268099063101</v>
      </c>
      <c r="P232" s="59">
        <v>0.61673589305133103</v>
      </c>
      <c r="Q232" s="59">
        <v>0.58424394940049795</v>
      </c>
      <c r="R232" s="59">
        <v>0.56374284479857295</v>
      </c>
      <c r="S232" s="59">
        <v>0.435048168733697</v>
      </c>
    </row>
    <row r="233" spans="1:19" x14ac:dyDescent="0.3">
      <c r="A233" t="s">
        <v>1218</v>
      </c>
      <c r="B233" t="s">
        <v>1219</v>
      </c>
      <c r="C233" s="51" t="s">
        <v>38</v>
      </c>
      <c r="D233" s="51" t="s">
        <v>52</v>
      </c>
      <c r="E233" s="51" t="s">
        <v>44</v>
      </c>
      <c r="F233" s="58">
        <v>93.143987051622204</v>
      </c>
      <c r="G233" s="58">
        <v>94.080763369991104</v>
      </c>
      <c r="H233" s="58">
        <v>94.966316970463396</v>
      </c>
      <c r="I233" s="58">
        <v>93.337792450745795</v>
      </c>
      <c r="J233" s="58">
        <v>89.740151908815903</v>
      </c>
      <c r="K233" s="58">
        <v>101.21688996528999</v>
      </c>
      <c r="L233" s="58">
        <v>104.686752517522</v>
      </c>
      <c r="M233" s="59">
        <v>0.64370619931584405</v>
      </c>
      <c r="N233" s="59">
        <v>0.67788418239986004</v>
      </c>
      <c r="O233" s="59">
        <v>0.64070178849348403</v>
      </c>
      <c r="P233" s="59">
        <v>0.61775516005303099</v>
      </c>
      <c r="Q233" s="59">
        <v>0.585092152357648</v>
      </c>
      <c r="R233" s="59">
        <v>0.59091640517411204</v>
      </c>
      <c r="S233" s="59">
        <v>0.51510651727469503</v>
      </c>
    </row>
    <row r="234" spans="1:19" x14ac:dyDescent="0.3">
      <c r="A234" t="s">
        <v>1214</v>
      </c>
      <c r="B234" t="s">
        <v>1215</v>
      </c>
      <c r="C234" s="51" t="s">
        <v>38</v>
      </c>
      <c r="D234" s="51" t="s">
        <v>52</v>
      </c>
      <c r="E234" s="51" t="s">
        <v>39</v>
      </c>
      <c r="F234" s="58">
        <v>92.093657322657606</v>
      </c>
      <c r="G234" s="58">
        <v>95.881497346622993</v>
      </c>
      <c r="H234" s="58">
        <v>96.536412772527399</v>
      </c>
      <c r="I234" s="58">
        <v>95.666831307912204</v>
      </c>
      <c r="J234" s="58">
        <v>90.096690840351997</v>
      </c>
      <c r="K234" s="58">
        <v>104.66060741126</v>
      </c>
      <c r="L234" s="58">
        <v>105.622720591609</v>
      </c>
      <c r="M234" s="59">
        <v>0.53622573657821204</v>
      </c>
      <c r="N234" s="59">
        <v>0.55196134488525495</v>
      </c>
      <c r="O234" s="59">
        <v>0.526204964319688</v>
      </c>
      <c r="P234" s="59">
        <v>0.52018420663239096</v>
      </c>
      <c r="Q234" s="59">
        <v>0.49823157766894199</v>
      </c>
      <c r="R234" s="59">
        <v>0.49774275688522002</v>
      </c>
      <c r="S234" s="59">
        <v>0.435048168733697</v>
      </c>
    </row>
    <row r="235" spans="1:19" x14ac:dyDescent="0.3">
      <c r="A235" t="s">
        <v>4542</v>
      </c>
      <c r="B235" t="s">
        <v>4543</v>
      </c>
      <c r="C235" s="51" t="s">
        <v>43</v>
      </c>
      <c r="D235" s="51" t="s">
        <v>52</v>
      </c>
      <c r="E235" s="51" t="s">
        <v>44</v>
      </c>
      <c r="F235" s="58">
        <v>84.235477931671696</v>
      </c>
      <c r="G235" s="58">
        <v>95.774086354823396</v>
      </c>
      <c r="H235" s="58">
        <v>95.037995627088506</v>
      </c>
      <c r="I235" s="58">
        <v>104.096333800612</v>
      </c>
      <c r="J235" s="58">
        <v>104.087707055476</v>
      </c>
      <c r="K235" s="58">
        <v>99.5626539265849</v>
      </c>
      <c r="L235" s="58">
        <v>108.66992417855</v>
      </c>
      <c r="M235" s="59">
        <v>0.61516588771121306</v>
      </c>
      <c r="N235" s="59">
        <v>0.65609527170056603</v>
      </c>
      <c r="O235" s="59">
        <v>0.619148137198682</v>
      </c>
      <c r="P235" s="59">
        <v>0.58541875579986302</v>
      </c>
      <c r="Q235" s="59">
        <v>0.54829714685280495</v>
      </c>
      <c r="R235" s="59">
        <v>0.55904964668560198</v>
      </c>
      <c r="S235" s="59">
        <v>0.48702390397603401</v>
      </c>
    </row>
    <row r="236" spans="1:19" x14ac:dyDescent="0.3">
      <c r="A236" t="s">
        <v>4540</v>
      </c>
      <c r="B236" t="s">
        <v>4541</v>
      </c>
      <c r="C236" s="51" t="s">
        <v>43</v>
      </c>
      <c r="D236" s="51" t="s">
        <v>52</v>
      </c>
      <c r="E236" s="51" t="s">
        <v>44</v>
      </c>
      <c r="F236" s="58">
        <v>70.724458206319298</v>
      </c>
      <c r="G236" s="58">
        <v>95.774086354823396</v>
      </c>
      <c r="H236" s="58">
        <v>91.7225050572806</v>
      </c>
      <c r="I236" s="58">
        <v>101.45898037921501</v>
      </c>
      <c r="J236" s="58">
        <v>98.046558307466896</v>
      </c>
      <c r="K236" s="58">
        <v>105.805359985688</v>
      </c>
      <c r="L236" s="58">
        <v>104.632800079078</v>
      </c>
      <c r="M236" s="59">
        <v>0.61516588771121306</v>
      </c>
      <c r="N236" s="59">
        <v>0.65609527170056603</v>
      </c>
      <c r="O236" s="59">
        <v>0.619148137198682</v>
      </c>
      <c r="P236" s="59">
        <v>0.58541875579986302</v>
      </c>
      <c r="Q236" s="59">
        <v>0.54829714685280495</v>
      </c>
      <c r="R236" s="59">
        <v>0.55904964668560198</v>
      </c>
      <c r="S236" s="59">
        <v>0.48702390397603401</v>
      </c>
    </row>
    <row r="237" spans="1:19" x14ac:dyDescent="0.3">
      <c r="A237" t="s">
        <v>4536</v>
      </c>
      <c r="B237" t="s">
        <v>4537</v>
      </c>
      <c r="C237" s="51" t="s">
        <v>38</v>
      </c>
      <c r="D237" s="51" t="s">
        <v>52</v>
      </c>
      <c r="E237" s="51" t="s">
        <v>39</v>
      </c>
      <c r="F237" s="58">
        <v>80.982305158641395</v>
      </c>
      <c r="G237" s="58">
        <v>96.670887321864598</v>
      </c>
      <c r="H237" s="58">
        <v>91.361710003960695</v>
      </c>
      <c r="I237" s="58">
        <v>104.06894008101</v>
      </c>
      <c r="J237" s="58">
        <v>99.319466960371599</v>
      </c>
      <c r="K237" s="58">
        <v>102.773450067407</v>
      </c>
      <c r="L237" s="58">
        <v>102.977242926852</v>
      </c>
      <c r="M237" s="59">
        <v>0.486106948705255</v>
      </c>
      <c r="N237" s="59">
        <v>0.50927072737748103</v>
      </c>
      <c r="O237" s="59">
        <v>0.48684135490930303</v>
      </c>
      <c r="P237" s="59">
        <v>0.46786473192365902</v>
      </c>
      <c r="Q237" s="59">
        <v>0.44268915304077699</v>
      </c>
      <c r="R237" s="59">
        <v>0.44739681067597697</v>
      </c>
      <c r="S237" s="59">
        <v>0.39468089396938899</v>
      </c>
    </row>
    <row r="238" spans="1:19" x14ac:dyDescent="0.3">
      <c r="A238" t="s">
        <v>4538</v>
      </c>
      <c r="B238" t="s">
        <v>4539</v>
      </c>
      <c r="C238" s="51" t="s">
        <v>38</v>
      </c>
      <c r="D238" s="51" t="s">
        <v>52</v>
      </c>
      <c r="E238" s="51" t="s">
        <v>39</v>
      </c>
      <c r="F238" s="58">
        <v>80.982305158641395</v>
      </c>
      <c r="G238" s="58">
        <v>96.670887321864598</v>
      </c>
      <c r="H238" s="58">
        <v>91.361710003960695</v>
      </c>
      <c r="I238" s="58">
        <v>104.06894008101</v>
      </c>
      <c r="J238" s="58">
        <v>99.319466960371599</v>
      </c>
      <c r="K238" s="58">
        <v>102.773450067407</v>
      </c>
      <c r="L238" s="58">
        <v>102.977242926852</v>
      </c>
      <c r="M238" s="59">
        <v>0.486106948705255</v>
      </c>
      <c r="N238" s="59">
        <v>0.50927072737748103</v>
      </c>
      <c r="O238" s="59">
        <v>0.48684135490930303</v>
      </c>
      <c r="P238" s="59">
        <v>0.46786473192365902</v>
      </c>
      <c r="Q238" s="59">
        <v>0.44268915304077699</v>
      </c>
      <c r="R238" s="59">
        <v>0.44739681067597697</v>
      </c>
      <c r="S238" s="59">
        <v>0.39468089396938899</v>
      </c>
    </row>
    <row r="239" spans="1:19" x14ac:dyDescent="0.3">
      <c r="A239" t="s">
        <v>559</v>
      </c>
      <c r="B239" t="s">
        <v>560</v>
      </c>
      <c r="C239" s="51" t="s">
        <v>43</v>
      </c>
      <c r="D239" s="51" t="s">
        <v>52</v>
      </c>
      <c r="E239" s="51" t="s">
        <v>39</v>
      </c>
      <c r="F239" s="58">
        <v>108.55199270288</v>
      </c>
      <c r="G239" s="58">
        <v>107.551059688961</v>
      </c>
      <c r="H239" s="58">
        <v>115.54901096603299</v>
      </c>
      <c r="I239" s="58">
        <v>110.26695208390601</v>
      </c>
      <c r="J239" s="58">
        <v>97.440968149079495</v>
      </c>
      <c r="K239" s="58">
        <v>97.112654549350907</v>
      </c>
      <c r="L239" s="58">
        <v>89.395439960622397</v>
      </c>
      <c r="M239" s="59">
        <v>0.55320987832323698</v>
      </c>
      <c r="N239" s="59">
        <v>0.57608267972545402</v>
      </c>
      <c r="O239" s="59">
        <v>0.55348633539841996</v>
      </c>
      <c r="P239" s="59">
        <v>0.53750266873875097</v>
      </c>
      <c r="Q239" s="59">
        <v>0.51562718998461898</v>
      </c>
      <c r="R239" s="59">
        <v>0.51961860286728401</v>
      </c>
      <c r="S239" s="59">
        <v>0.47765218548444299</v>
      </c>
    </row>
    <row r="240" spans="1:19" x14ac:dyDescent="0.3">
      <c r="A240" t="s">
        <v>565</v>
      </c>
      <c r="B240" t="s">
        <v>566</v>
      </c>
      <c r="C240" s="51" t="s">
        <v>38</v>
      </c>
      <c r="D240" s="51" t="s">
        <v>52</v>
      </c>
      <c r="E240" s="51" t="s">
        <v>44</v>
      </c>
      <c r="F240" s="58">
        <v>113.70907141911501</v>
      </c>
      <c r="G240" s="58">
        <v>108.150828002298</v>
      </c>
      <c r="H240" s="58">
        <v>115.95084414</v>
      </c>
      <c r="I240" s="58">
        <v>120.42139987502399</v>
      </c>
      <c r="J240" s="58">
        <v>96.895870891433901</v>
      </c>
      <c r="K240" s="58">
        <v>98.322472816351095</v>
      </c>
      <c r="L240" s="58">
        <v>87.632379749514101</v>
      </c>
      <c r="M240" s="59">
        <v>0.64759496495738</v>
      </c>
      <c r="N240" s="59">
        <v>0.68791787204452903</v>
      </c>
      <c r="O240" s="59">
        <v>0.64998112930801299</v>
      </c>
      <c r="P240" s="59">
        <v>0.62572550867854004</v>
      </c>
      <c r="Q240" s="59">
        <v>0.59431841638510596</v>
      </c>
      <c r="R240" s="59">
        <v>0.59925249054546004</v>
      </c>
      <c r="S240" s="59">
        <v>0.54331350028382996</v>
      </c>
    </row>
    <row r="241" spans="1:19" x14ac:dyDescent="0.3">
      <c r="A241" t="s">
        <v>557</v>
      </c>
      <c r="B241" t="s">
        <v>558</v>
      </c>
      <c r="C241" s="51" t="s">
        <v>43</v>
      </c>
      <c r="D241" s="51" t="s">
        <v>52</v>
      </c>
      <c r="E241" s="51" t="s">
        <v>44</v>
      </c>
      <c r="F241" s="58">
        <v>106.66698436019099</v>
      </c>
      <c r="G241" s="58">
        <v>105.848239359583</v>
      </c>
      <c r="H241" s="58">
        <v>116.626516939298</v>
      </c>
      <c r="I241" s="58">
        <v>106.971051734309</v>
      </c>
      <c r="J241" s="58">
        <v>95.876168582056906</v>
      </c>
      <c r="K241" s="58">
        <v>100.67926239273601</v>
      </c>
      <c r="L241" s="58">
        <v>87.327863090225705</v>
      </c>
      <c r="M241" s="59">
        <v>0.64764208954826596</v>
      </c>
      <c r="N241" s="59">
        <v>0.68796177195650199</v>
      </c>
      <c r="O241" s="59">
        <v>0.65003419242356697</v>
      </c>
      <c r="P241" s="59">
        <v>0.62576781325138897</v>
      </c>
      <c r="Q241" s="59">
        <v>0.59435759690356305</v>
      </c>
      <c r="R241" s="59">
        <v>0.59930354791304297</v>
      </c>
      <c r="S241" s="59">
        <v>0.54335086687438305</v>
      </c>
    </row>
    <row r="242" spans="1:19" x14ac:dyDescent="0.3">
      <c r="A242" t="s">
        <v>563</v>
      </c>
      <c r="B242" t="s">
        <v>564</v>
      </c>
      <c r="C242" s="51" t="s">
        <v>38</v>
      </c>
      <c r="D242" s="51" t="s">
        <v>52</v>
      </c>
      <c r="E242" s="51" t="s">
        <v>44</v>
      </c>
      <c r="F242" s="58">
        <v>108.98811218297099</v>
      </c>
      <c r="G242" s="58">
        <v>103.281755287113</v>
      </c>
      <c r="H242" s="58">
        <v>115.61342379503</v>
      </c>
      <c r="I242" s="58">
        <v>110.750971429207</v>
      </c>
      <c r="J242" s="58">
        <v>94.935051545570204</v>
      </c>
      <c r="K242" s="58">
        <v>97.3125241567557</v>
      </c>
      <c r="L242" s="58">
        <v>88.259215838055894</v>
      </c>
      <c r="M242" s="59">
        <v>0.65510682644046803</v>
      </c>
      <c r="N242" s="59">
        <v>0.69177453531847799</v>
      </c>
      <c r="O242" s="59">
        <v>0.65821556505076295</v>
      </c>
      <c r="P242" s="59">
        <v>0.62975236841062299</v>
      </c>
      <c r="Q242" s="59">
        <v>0.59776836127662403</v>
      </c>
      <c r="R242" s="59">
        <v>0.60671101841723696</v>
      </c>
      <c r="S242" s="59">
        <v>0.54722291635109199</v>
      </c>
    </row>
    <row r="243" spans="1:19" x14ac:dyDescent="0.3">
      <c r="A243" t="s">
        <v>561</v>
      </c>
      <c r="B243" t="s">
        <v>562</v>
      </c>
      <c r="C243" s="51" t="s">
        <v>43</v>
      </c>
      <c r="D243" s="51" t="s">
        <v>52</v>
      </c>
      <c r="E243" s="51" t="s">
        <v>44</v>
      </c>
      <c r="F243" s="58">
        <v>109.88858830924001</v>
      </c>
      <c r="G243" s="58">
        <v>116.271238272349</v>
      </c>
      <c r="H243" s="58">
        <v>120.67382121391201</v>
      </c>
      <c r="I243" s="58">
        <v>114.525100581751</v>
      </c>
      <c r="J243" s="58">
        <v>95.814425768168604</v>
      </c>
      <c r="K243" s="58">
        <v>95.138949342685606</v>
      </c>
      <c r="L243" s="58">
        <v>85.655602586743697</v>
      </c>
      <c r="M243" s="59">
        <v>0.65323343140892398</v>
      </c>
      <c r="N243" s="59">
        <v>0.69028317811912099</v>
      </c>
      <c r="O243" s="59">
        <v>0.656214483792387</v>
      </c>
      <c r="P243" s="59">
        <v>0.62839468368796103</v>
      </c>
      <c r="Q243" s="59">
        <v>0.59660594945702194</v>
      </c>
      <c r="R243" s="59">
        <v>0.60495930458499803</v>
      </c>
      <c r="S243" s="59">
        <v>0.54614587637761403</v>
      </c>
    </row>
    <row r="244" spans="1:19" x14ac:dyDescent="0.3">
      <c r="A244" t="s">
        <v>555</v>
      </c>
      <c r="B244" t="s">
        <v>556</v>
      </c>
      <c r="C244" s="51" t="s">
        <v>43</v>
      </c>
      <c r="D244" s="51" t="s">
        <v>52</v>
      </c>
      <c r="E244" s="51" t="s">
        <v>44</v>
      </c>
      <c r="F244" s="58">
        <v>112.076285964223</v>
      </c>
      <c r="G244" s="58">
        <v>110.80325138066</v>
      </c>
      <c r="H244" s="58">
        <v>119.11747412784401</v>
      </c>
      <c r="I244" s="58">
        <v>114.879182701902</v>
      </c>
      <c r="J244" s="58">
        <v>95.876168582056906</v>
      </c>
      <c r="K244" s="58">
        <v>100.67926239273601</v>
      </c>
      <c r="L244" s="58">
        <v>87.327863090225705</v>
      </c>
      <c r="M244" s="59">
        <v>0.64764208954826596</v>
      </c>
      <c r="N244" s="59">
        <v>0.68796177195650199</v>
      </c>
      <c r="O244" s="59">
        <v>0.65003419242356697</v>
      </c>
      <c r="P244" s="59">
        <v>0.62576781325138897</v>
      </c>
      <c r="Q244" s="59">
        <v>0.59435759690356305</v>
      </c>
      <c r="R244" s="59">
        <v>0.59930354791304297</v>
      </c>
      <c r="S244" s="59">
        <v>0.54335086687438305</v>
      </c>
    </row>
    <row r="245" spans="1:19" x14ac:dyDescent="0.3">
      <c r="A245" t="s">
        <v>860</v>
      </c>
      <c r="B245" t="s">
        <v>861</v>
      </c>
      <c r="C245" s="51" t="s">
        <v>38</v>
      </c>
      <c r="D245" s="51" t="s">
        <v>52</v>
      </c>
      <c r="E245" s="51" t="s">
        <v>44</v>
      </c>
      <c r="F245" s="58">
        <v>103.914434148778</v>
      </c>
      <c r="G245" s="58">
        <v>102.878635553698</v>
      </c>
      <c r="H245" s="58">
        <v>121.10648025730499</v>
      </c>
      <c r="I245" s="58">
        <v>111.02694485990099</v>
      </c>
      <c r="J245" s="58">
        <v>92.249856859120698</v>
      </c>
      <c r="K245" s="58">
        <v>88.160861641605706</v>
      </c>
      <c r="L245" s="58">
        <v>93.135082006304003</v>
      </c>
      <c r="M245" s="59">
        <v>0.64641492710771398</v>
      </c>
      <c r="N245" s="59">
        <v>0.68083645325313602</v>
      </c>
      <c r="O245" s="59">
        <v>0.64335457256440498</v>
      </c>
      <c r="P245" s="59">
        <v>0.62098955042152604</v>
      </c>
      <c r="Q245" s="59">
        <v>0.58882427242127899</v>
      </c>
      <c r="R245" s="59">
        <v>0.59556872159727003</v>
      </c>
      <c r="S245" s="59">
        <v>0.52257297943519898</v>
      </c>
    </row>
    <row r="246" spans="1:19" x14ac:dyDescent="0.3">
      <c r="A246" t="s">
        <v>858</v>
      </c>
      <c r="B246" t="s">
        <v>859</v>
      </c>
      <c r="C246" s="51" t="s">
        <v>43</v>
      </c>
      <c r="D246" s="51" t="s">
        <v>52</v>
      </c>
      <c r="E246" s="51" t="s">
        <v>44</v>
      </c>
      <c r="F246" s="58">
        <v>99.572917976382996</v>
      </c>
      <c r="G246" s="58">
        <v>99.337288978001496</v>
      </c>
      <c r="H246" s="58">
        <v>121.782153056604</v>
      </c>
      <c r="I246" s="58">
        <v>105.484759502945</v>
      </c>
      <c r="J246" s="58">
        <v>91.230154549743801</v>
      </c>
      <c r="K246" s="58">
        <v>86.360017100790401</v>
      </c>
      <c r="L246" s="58">
        <v>92.830593251043595</v>
      </c>
      <c r="M246" s="59">
        <v>0.64636764851895701</v>
      </c>
      <c r="N246" s="59">
        <v>0.68079168505354704</v>
      </c>
      <c r="O246" s="59">
        <v>0.64331556347072005</v>
      </c>
      <c r="P246" s="59">
        <v>0.62094135698034303</v>
      </c>
      <c r="Q246" s="59">
        <v>0.58878010727151198</v>
      </c>
      <c r="R246" s="59">
        <v>0.59553263301042503</v>
      </c>
      <c r="S246" s="59">
        <v>0.52255476847230597</v>
      </c>
    </row>
    <row r="247" spans="1:19" x14ac:dyDescent="0.3">
      <c r="A247" t="s">
        <v>2415</v>
      </c>
      <c r="B247" t="s">
        <v>2416</v>
      </c>
      <c r="C247" s="51" t="s">
        <v>38</v>
      </c>
      <c r="D247" s="51" t="s">
        <v>52</v>
      </c>
      <c r="E247" s="51" t="s">
        <v>39</v>
      </c>
      <c r="F247" s="58">
        <v>90.674698763764894</v>
      </c>
      <c r="G247" s="58">
        <v>85.263705958974299</v>
      </c>
      <c r="H247" s="58">
        <v>93.648195229172302</v>
      </c>
      <c r="I247" s="58">
        <v>89.668306670758298</v>
      </c>
      <c r="J247" s="58">
        <v>88.072796726822205</v>
      </c>
      <c r="K247" s="58">
        <v>97.176218152623704</v>
      </c>
      <c r="L247" s="58">
        <v>103.592046798452</v>
      </c>
      <c r="M247" s="59">
        <v>0.51783195401105697</v>
      </c>
      <c r="N247" s="59">
        <v>0.54118728035059505</v>
      </c>
      <c r="O247" s="59">
        <v>0.51871124209568498</v>
      </c>
      <c r="P247" s="59">
        <v>0.50215392034009798</v>
      </c>
      <c r="Q247" s="59">
        <v>0.47934669251759798</v>
      </c>
      <c r="R247" s="59">
        <v>0.48329392086713102</v>
      </c>
      <c r="S247" s="59">
        <v>0.43502121667892002</v>
      </c>
    </row>
    <row r="248" spans="1:19" x14ac:dyDescent="0.3">
      <c r="A248" t="s">
        <v>2419</v>
      </c>
      <c r="B248" t="s">
        <v>2420</v>
      </c>
      <c r="C248" s="51" t="s">
        <v>43</v>
      </c>
      <c r="D248" s="51" t="s">
        <v>52</v>
      </c>
      <c r="E248" s="51" t="s">
        <v>39</v>
      </c>
      <c r="F248" s="58">
        <v>90.674698763764894</v>
      </c>
      <c r="G248" s="58">
        <v>85.263705958974299</v>
      </c>
      <c r="H248" s="58">
        <v>93.648195229172302</v>
      </c>
      <c r="I248" s="58">
        <v>89.668306670758298</v>
      </c>
      <c r="J248" s="58">
        <v>88.072796726822205</v>
      </c>
      <c r="K248" s="58">
        <v>97.176218152623704</v>
      </c>
      <c r="L248" s="58">
        <v>103.592046798452</v>
      </c>
      <c r="M248" s="59">
        <v>0.51783195401105697</v>
      </c>
      <c r="N248" s="59">
        <v>0.54118728035059505</v>
      </c>
      <c r="O248" s="59">
        <v>0.51871124209568498</v>
      </c>
      <c r="P248" s="59">
        <v>0.50215392034009798</v>
      </c>
      <c r="Q248" s="59">
        <v>0.47934669251759798</v>
      </c>
      <c r="R248" s="59">
        <v>0.48329392086713102</v>
      </c>
      <c r="S248" s="59">
        <v>0.43502121667892002</v>
      </c>
    </row>
    <row r="249" spans="1:19" x14ac:dyDescent="0.3">
      <c r="A249" t="s">
        <v>2425</v>
      </c>
      <c r="B249" t="s">
        <v>2426</v>
      </c>
      <c r="C249" s="51" t="s">
        <v>43</v>
      </c>
      <c r="D249" s="51" t="s">
        <v>52</v>
      </c>
      <c r="E249" s="51" t="s">
        <v>39</v>
      </c>
      <c r="F249" s="58">
        <v>90.674698763764894</v>
      </c>
      <c r="G249" s="58">
        <v>85.263705958974299</v>
      </c>
      <c r="H249" s="58">
        <v>93.648195229172302</v>
      </c>
      <c r="I249" s="58">
        <v>89.668306670758298</v>
      </c>
      <c r="J249" s="58">
        <v>88.072796726822205</v>
      </c>
      <c r="K249" s="58">
        <v>97.176218152623704</v>
      </c>
      <c r="L249" s="58">
        <v>103.592046798452</v>
      </c>
      <c r="M249" s="59">
        <v>0.51783195401105697</v>
      </c>
      <c r="N249" s="59">
        <v>0.54118728035059505</v>
      </c>
      <c r="O249" s="59">
        <v>0.51871124209568498</v>
      </c>
      <c r="P249" s="59">
        <v>0.50215392034009798</v>
      </c>
      <c r="Q249" s="59">
        <v>0.47934669251759798</v>
      </c>
      <c r="R249" s="59">
        <v>0.48329392086713102</v>
      </c>
      <c r="S249" s="59">
        <v>0.43502121667892002</v>
      </c>
    </row>
    <row r="250" spans="1:19" x14ac:dyDescent="0.3">
      <c r="A250" t="s">
        <v>2421</v>
      </c>
      <c r="B250" t="s">
        <v>2422</v>
      </c>
      <c r="C250" s="51" t="s">
        <v>43</v>
      </c>
      <c r="D250" s="51" t="s">
        <v>52</v>
      </c>
      <c r="E250" s="51" t="s">
        <v>39</v>
      </c>
      <c r="F250" s="58">
        <v>90.674698763764894</v>
      </c>
      <c r="G250" s="58">
        <v>85.263705958974299</v>
      </c>
      <c r="H250" s="58">
        <v>93.648195229172302</v>
      </c>
      <c r="I250" s="58">
        <v>89.668306670758298</v>
      </c>
      <c r="J250" s="58">
        <v>88.072796726822205</v>
      </c>
      <c r="K250" s="58">
        <v>97.176218152623704</v>
      </c>
      <c r="L250" s="58">
        <v>103.592046798452</v>
      </c>
      <c r="M250" s="59">
        <v>0.51783195401105697</v>
      </c>
      <c r="N250" s="59">
        <v>0.54118728035059505</v>
      </c>
      <c r="O250" s="59">
        <v>0.51871124209568498</v>
      </c>
      <c r="P250" s="59">
        <v>0.50215392034009798</v>
      </c>
      <c r="Q250" s="59">
        <v>0.47934669251759798</v>
      </c>
      <c r="R250" s="59">
        <v>0.48329392086713102</v>
      </c>
      <c r="S250" s="59">
        <v>0.43502121667892002</v>
      </c>
    </row>
    <row r="251" spans="1:19" x14ac:dyDescent="0.3">
      <c r="A251" t="s">
        <v>2417</v>
      </c>
      <c r="B251" t="s">
        <v>2418</v>
      </c>
      <c r="C251" s="51" t="s">
        <v>38</v>
      </c>
      <c r="D251" s="51" t="s">
        <v>52</v>
      </c>
      <c r="E251" s="51" t="s">
        <v>44</v>
      </c>
      <c r="F251" s="58">
        <v>89.689948077974407</v>
      </c>
      <c r="G251" s="58">
        <v>82.579580963567807</v>
      </c>
      <c r="H251" s="58">
        <v>88.063266329061193</v>
      </c>
      <c r="I251" s="58">
        <v>87.920580996921601</v>
      </c>
      <c r="J251" s="58">
        <v>88.472045045798595</v>
      </c>
      <c r="K251" s="58">
        <v>98.084540724764096</v>
      </c>
      <c r="L251" s="58">
        <v>103.61361382181499</v>
      </c>
      <c r="M251" s="59">
        <v>0.63219551024709597</v>
      </c>
      <c r="N251" s="59">
        <v>0.67151607940949398</v>
      </c>
      <c r="O251" s="59">
        <v>0.63590320379222498</v>
      </c>
      <c r="P251" s="59">
        <v>0.60535215114727003</v>
      </c>
      <c r="Q251" s="59">
        <v>0.57117114807346603</v>
      </c>
      <c r="R251" s="59">
        <v>0.58057745840089503</v>
      </c>
      <c r="S251" s="59">
        <v>0.513956360068208</v>
      </c>
    </row>
    <row r="252" spans="1:19" x14ac:dyDescent="0.3">
      <c r="A252" t="s">
        <v>2423</v>
      </c>
      <c r="B252" t="s">
        <v>2424</v>
      </c>
      <c r="C252" s="51" t="s">
        <v>43</v>
      </c>
      <c r="D252" s="51" t="s">
        <v>52</v>
      </c>
      <c r="E252" s="51" t="s">
        <v>39</v>
      </c>
      <c r="F252" s="58">
        <v>90.674698763764894</v>
      </c>
      <c r="G252" s="58">
        <v>85.263705958974299</v>
      </c>
      <c r="H252" s="58">
        <v>93.648195229172302</v>
      </c>
      <c r="I252" s="58">
        <v>89.668306670758298</v>
      </c>
      <c r="J252" s="58">
        <v>88.072796726822205</v>
      </c>
      <c r="K252" s="58">
        <v>97.176218152623704</v>
      </c>
      <c r="L252" s="58">
        <v>103.592046798452</v>
      </c>
      <c r="M252" s="59">
        <v>0.51783195401105697</v>
      </c>
      <c r="N252" s="59">
        <v>0.54118728035059505</v>
      </c>
      <c r="O252" s="59">
        <v>0.51871124209568498</v>
      </c>
      <c r="P252" s="59">
        <v>0.50215392034009798</v>
      </c>
      <c r="Q252" s="59">
        <v>0.47934669251759798</v>
      </c>
      <c r="R252" s="59">
        <v>0.48329392086713102</v>
      </c>
      <c r="S252" s="59">
        <v>0.43502121667892002</v>
      </c>
    </row>
    <row r="253" spans="1:19" x14ac:dyDescent="0.3">
      <c r="A253" t="s">
        <v>1560</v>
      </c>
      <c r="B253" t="s">
        <v>1561</v>
      </c>
      <c r="C253" s="51" t="s">
        <v>38</v>
      </c>
      <c r="D253" s="51" t="s">
        <v>52</v>
      </c>
      <c r="E253" s="51" t="s">
        <v>39</v>
      </c>
      <c r="F253" s="58">
        <v>92.428013770149207</v>
      </c>
      <c r="G253" s="58">
        <v>89.077886834889696</v>
      </c>
      <c r="H253" s="58">
        <v>89.091072679717897</v>
      </c>
      <c r="I253" s="58">
        <v>85.634748494249294</v>
      </c>
      <c r="J253" s="58">
        <v>88.319304694105099</v>
      </c>
      <c r="K253" s="58">
        <v>98.704261490721507</v>
      </c>
      <c r="L253" s="58">
        <v>104.220972898703</v>
      </c>
      <c r="M253" s="59">
        <v>0.48127749213493698</v>
      </c>
      <c r="N253" s="59">
        <v>0.50295600956978703</v>
      </c>
      <c r="O253" s="59">
        <v>0.48335043906508801</v>
      </c>
      <c r="P253" s="59">
        <v>0.46583570624256099</v>
      </c>
      <c r="Q253" s="59">
        <v>0.443288181519296</v>
      </c>
      <c r="R253" s="59">
        <v>0.44932460998940199</v>
      </c>
      <c r="S253" s="59">
        <v>0.40486620710363802</v>
      </c>
    </row>
    <row r="254" spans="1:19" x14ac:dyDescent="0.3">
      <c r="A254" t="s">
        <v>1564</v>
      </c>
      <c r="B254" t="s">
        <v>1565</v>
      </c>
      <c r="C254" s="51" t="s">
        <v>38</v>
      </c>
      <c r="D254" s="51" t="s">
        <v>52</v>
      </c>
      <c r="E254" s="51" t="s">
        <v>44</v>
      </c>
      <c r="F254" s="58">
        <v>80.908298659515097</v>
      </c>
      <c r="G254" s="58">
        <v>84.7068415957513</v>
      </c>
      <c r="H254" s="58">
        <v>94.719691103478198</v>
      </c>
      <c r="I254" s="58">
        <v>83.764912372291604</v>
      </c>
      <c r="J254" s="58">
        <v>91.131223200305598</v>
      </c>
      <c r="K254" s="58">
        <v>100.15230080083801</v>
      </c>
      <c r="L254" s="58">
        <v>104.82534903497999</v>
      </c>
      <c r="M254" s="59">
        <v>0.71576523514647095</v>
      </c>
      <c r="N254" s="59">
        <v>0.75344568372102505</v>
      </c>
      <c r="O254" s="59">
        <v>0.72028414436953003</v>
      </c>
      <c r="P254" s="59">
        <v>0.68845706779499405</v>
      </c>
      <c r="Q254" s="59">
        <v>0.65250411430528998</v>
      </c>
      <c r="R254" s="59">
        <v>0.66427296333509001</v>
      </c>
      <c r="S254" s="59">
        <v>0.59438942722671995</v>
      </c>
    </row>
    <row r="255" spans="1:19" x14ac:dyDescent="0.3">
      <c r="A255" t="s">
        <v>1562</v>
      </c>
      <c r="B255" t="s">
        <v>1563</v>
      </c>
      <c r="C255" s="51" t="s">
        <v>38</v>
      </c>
      <c r="D255" s="51" t="s">
        <v>52</v>
      </c>
      <c r="E255" s="51" t="s">
        <v>39</v>
      </c>
      <c r="F255" s="58">
        <v>92.428013770149207</v>
      </c>
      <c r="G255" s="58">
        <v>89.077886834889696</v>
      </c>
      <c r="H255" s="58">
        <v>89.091072679717897</v>
      </c>
      <c r="I255" s="58">
        <v>85.634748494249294</v>
      </c>
      <c r="J255" s="58">
        <v>88.319304694105099</v>
      </c>
      <c r="K255" s="58">
        <v>98.704261490721507</v>
      </c>
      <c r="L255" s="58">
        <v>104.220972898703</v>
      </c>
      <c r="M255" s="59">
        <v>0.48127749213493698</v>
      </c>
      <c r="N255" s="59">
        <v>0.50295600956978703</v>
      </c>
      <c r="O255" s="59">
        <v>0.48335043906508801</v>
      </c>
      <c r="P255" s="59">
        <v>0.46583570624256099</v>
      </c>
      <c r="Q255" s="59">
        <v>0.443288181519296</v>
      </c>
      <c r="R255" s="59">
        <v>0.44932460998940199</v>
      </c>
      <c r="S255" s="59">
        <v>0.40486620710363802</v>
      </c>
    </row>
    <row r="256" spans="1:19" x14ac:dyDescent="0.3">
      <c r="A256" t="s">
        <v>1572</v>
      </c>
      <c r="B256" t="s">
        <v>1573</v>
      </c>
      <c r="C256" s="51" t="s">
        <v>43</v>
      </c>
      <c r="D256" s="51" t="s">
        <v>52</v>
      </c>
      <c r="E256" s="51" t="s">
        <v>44</v>
      </c>
      <c r="F256" s="58">
        <v>93.989692906803398</v>
      </c>
      <c r="G256" s="58">
        <v>83.845050383408093</v>
      </c>
      <c r="H256" s="58">
        <v>84.049813776086594</v>
      </c>
      <c r="I256" s="58">
        <v>82.959549742461505</v>
      </c>
      <c r="J256" s="58">
        <v>86.867475076301901</v>
      </c>
      <c r="K256" s="58">
        <v>94.681540218493893</v>
      </c>
      <c r="L256" s="58">
        <v>102.474682450437</v>
      </c>
      <c r="M256" s="59">
        <v>0.67813404163326696</v>
      </c>
      <c r="N256" s="59">
        <v>0.71762229385168597</v>
      </c>
      <c r="O256" s="59">
        <v>0.68291676230519005</v>
      </c>
      <c r="P256" s="59">
        <v>0.64958412172229696</v>
      </c>
      <c r="Q256" s="59">
        <v>0.61289976450739203</v>
      </c>
      <c r="R256" s="59">
        <v>0.625215746817954</v>
      </c>
      <c r="S256" s="59">
        <v>0.55523081848357303</v>
      </c>
    </row>
    <row r="257" spans="1:19" x14ac:dyDescent="0.3">
      <c r="A257" t="s">
        <v>1566</v>
      </c>
      <c r="B257" t="s">
        <v>1567</v>
      </c>
      <c r="C257" s="51" t="s">
        <v>38</v>
      </c>
      <c r="D257" s="51" t="s">
        <v>52</v>
      </c>
      <c r="E257" s="51" t="s">
        <v>39</v>
      </c>
      <c r="F257" s="58">
        <v>92.428013770149207</v>
      </c>
      <c r="G257" s="58">
        <v>89.077886834889696</v>
      </c>
      <c r="H257" s="58">
        <v>89.091072679717897</v>
      </c>
      <c r="I257" s="58">
        <v>85.634748494249294</v>
      </c>
      <c r="J257" s="58">
        <v>88.319304694105099</v>
      </c>
      <c r="K257" s="58">
        <v>98.704261490721507</v>
      </c>
      <c r="L257" s="58">
        <v>104.220972898703</v>
      </c>
      <c r="M257" s="59">
        <v>0.48127749213493698</v>
      </c>
      <c r="N257" s="59">
        <v>0.50295600956978703</v>
      </c>
      <c r="O257" s="59">
        <v>0.48335043906508801</v>
      </c>
      <c r="P257" s="59">
        <v>0.46583570624256099</v>
      </c>
      <c r="Q257" s="59">
        <v>0.443288181519296</v>
      </c>
      <c r="R257" s="59">
        <v>0.44932460998940199</v>
      </c>
      <c r="S257" s="59">
        <v>0.40486620710363802</v>
      </c>
    </row>
    <row r="258" spans="1:19" x14ac:dyDescent="0.3">
      <c r="A258" t="s">
        <v>1568</v>
      </c>
      <c r="B258" t="s">
        <v>1569</v>
      </c>
      <c r="C258" s="51" t="s">
        <v>43</v>
      </c>
      <c r="D258" s="51" t="s">
        <v>52</v>
      </c>
      <c r="E258" s="51" t="s">
        <v>39</v>
      </c>
      <c r="F258" s="58">
        <v>92.428013770149207</v>
      </c>
      <c r="G258" s="58">
        <v>89.077886834889696</v>
      </c>
      <c r="H258" s="58">
        <v>89.091072679717897</v>
      </c>
      <c r="I258" s="58">
        <v>85.634748494249294</v>
      </c>
      <c r="J258" s="58">
        <v>88.319304694105099</v>
      </c>
      <c r="K258" s="58">
        <v>98.704261490721507</v>
      </c>
      <c r="L258" s="58">
        <v>104.220972898703</v>
      </c>
      <c r="M258" s="59">
        <v>0.48127749213493698</v>
      </c>
      <c r="N258" s="59">
        <v>0.50295600956978703</v>
      </c>
      <c r="O258" s="59">
        <v>0.48335043906508801</v>
      </c>
      <c r="P258" s="59">
        <v>0.46583570624256099</v>
      </c>
      <c r="Q258" s="59">
        <v>0.443288181519296</v>
      </c>
      <c r="R258" s="59">
        <v>0.44932460998940199</v>
      </c>
      <c r="S258" s="59">
        <v>0.40486620710363802</v>
      </c>
    </row>
    <row r="259" spans="1:19" x14ac:dyDescent="0.3">
      <c r="A259" t="s">
        <v>1570</v>
      </c>
      <c r="B259" t="s">
        <v>1571</v>
      </c>
      <c r="C259" s="51" t="s">
        <v>43</v>
      </c>
      <c r="D259" s="51" t="s">
        <v>52</v>
      </c>
      <c r="E259" s="51" t="s">
        <v>39</v>
      </c>
      <c r="F259" s="58">
        <v>92.428013770149207</v>
      </c>
      <c r="G259" s="58">
        <v>89.077886834889696</v>
      </c>
      <c r="H259" s="58">
        <v>89.091072679717897</v>
      </c>
      <c r="I259" s="58">
        <v>85.634748494249294</v>
      </c>
      <c r="J259" s="58">
        <v>88.319304694105099</v>
      </c>
      <c r="K259" s="58">
        <v>98.704261490721507</v>
      </c>
      <c r="L259" s="58">
        <v>104.220972898703</v>
      </c>
      <c r="M259" s="59">
        <v>0.48127749213493698</v>
      </c>
      <c r="N259" s="59">
        <v>0.50295600956978703</v>
      </c>
      <c r="O259" s="59">
        <v>0.48335043906508801</v>
      </c>
      <c r="P259" s="59">
        <v>0.46583570624256099</v>
      </c>
      <c r="Q259" s="59">
        <v>0.443288181519296</v>
      </c>
      <c r="R259" s="59">
        <v>0.44932460998940199</v>
      </c>
      <c r="S259" s="59">
        <v>0.40486620710363802</v>
      </c>
    </row>
    <row r="260" spans="1:19" x14ac:dyDescent="0.3">
      <c r="A260" t="s">
        <v>4346</v>
      </c>
      <c r="B260" t="s">
        <v>4347</v>
      </c>
      <c r="C260" s="51" t="s">
        <v>43</v>
      </c>
      <c r="D260" s="51" t="s">
        <v>52</v>
      </c>
      <c r="E260" s="51" t="s">
        <v>44</v>
      </c>
      <c r="F260" s="58">
        <v>89.510639342453103</v>
      </c>
      <c r="G260" s="58">
        <v>85.375926398167806</v>
      </c>
      <c r="H260" s="58">
        <v>94.133984455120995</v>
      </c>
      <c r="I260" s="58">
        <v>90.135049837495004</v>
      </c>
      <c r="J260" s="58">
        <v>89.892361409366103</v>
      </c>
      <c r="K260" s="58">
        <v>95.5558937864499</v>
      </c>
      <c r="L260" s="58">
        <v>97.260525145298303</v>
      </c>
      <c r="M260" s="59">
        <v>0.71592861271177199</v>
      </c>
      <c r="N260" s="59">
        <v>0.74801304063215501</v>
      </c>
      <c r="O260" s="59">
        <v>0.71873135120297704</v>
      </c>
      <c r="P260" s="59">
        <v>0.693258299867616</v>
      </c>
      <c r="Q260" s="59">
        <v>0.66304023424369196</v>
      </c>
      <c r="R260" s="59">
        <v>0.67137831547479598</v>
      </c>
      <c r="S260" s="59">
        <v>0.61126842246512003</v>
      </c>
    </row>
    <row r="261" spans="1:19" x14ac:dyDescent="0.3">
      <c r="A261" t="s">
        <v>4342</v>
      </c>
      <c r="B261" t="s">
        <v>4343</v>
      </c>
      <c r="C261" s="51" t="s">
        <v>38</v>
      </c>
      <c r="D261" s="51" t="s">
        <v>52</v>
      </c>
      <c r="E261" s="51" t="s">
        <v>39</v>
      </c>
      <c r="F261" s="58">
        <v>93.3503805273035</v>
      </c>
      <c r="G261" s="58">
        <v>85.335716264217893</v>
      </c>
      <c r="H261" s="58">
        <v>92.493643493918199</v>
      </c>
      <c r="I261" s="58">
        <v>87.947656554855698</v>
      </c>
      <c r="J261" s="58">
        <v>87.548364056410406</v>
      </c>
      <c r="K261" s="58">
        <v>95.080614386132794</v>
      </c>
      <c r="L261" s="58">
        <v>104.74180995547999</v>
      </c>
      <c r="M261" s="59">
        <v>0.52737759456801103</v>
      </c>
      <c r="N261" s="59">
        <v>0.54831112619025102</v>
      </c>
      <c r="O261" s="59">
        <v>0.529079091000625</v>
      </c>
      <c r="P261" s="59">
        <v>0.51260066594373699</v>
      </c>
      <c r="Q261" s="59">
        <v>0.49168555651062701</v>
      </c>
      <c r="R261" s="59">
        <v>0.49680918141633201</v>
      </c>
      <c r="S261" s="59">
        <v>0.45477319872333999</v>
      </c>
    </row>
    <row r="262" spans="1:19" x14ac:dyDescent="0.3">
      <c r="A262" t="s">
        <v>4340</v>
      </c>
      <c r="B262" t="s">
        <v>4341</v>
      </c>
      <c r="C262" s="51" t="s">
        <v>38</v>
      </c>
      <c r="D262" s="51" t="s">
        <v>52</v>
      </c>
      <c r="E262" s="51" t="s">
        <v>39</v>
      </c>
      <c r="F262" s="58">
        <v>93.3503805273035</v>
      </c>
      <c r="G262" s="58">
        <v>85.335716264217893</v>
      </c>
      <c r="H262" s="58">
        <v>92.493643493918199</v>
      </c>
      <c r="I262" s="58">
        <v>87.947656554855698</v>
      </c>
      <c r="J262" s="58">
        <v>87.548364056410406</v>
      </c>
      <c r="K262" s="58">
        <v>95.080614386132794</v>
      </c>
      <c r="L262" s="58">
        <v>104.74180995547999</v>
      </c>
      <c r="M262" s="59">
        <v>0.52737759456801103</v>
      </c>
      <c r="N262" s="59">
        <v>0.54831112619025102</v>
      </c>
      <c r="O262" s="59">
        <v>0.529079091000625</v>
      </c>
      <c r="P262" s="59">
        <v>0.51260066594373699</v>
      </c>
      <c r="Q262" s="59">
        <v>0.49168555651062701</v>
      </c>
      <c r="R262" s="59">
        <v>0.49680918141633201</v>
      </c>
      <c r="S262" s="59">
        <v>0.45477319872333999</v>
      </c>
    </row>
    <row r="263" spans="1:19" x14ac:dyDescent="0.3">
      <c r="A263" t="s">
        <v>4344</v>
      </c>
      <c r="B263" t="s">
        <v>4345</v>
      </c>
      <c r="C263" s="51" t="s">
        <v>43</v>
      </c>
      <c r="D263" s="51" t="s">
        <v>52</v>
      </c>
      <c r="E263" s="51" t="s">
        <v>44</v>
      </c>
      <c r="F263" s="58">
        <v>91.919051140327994</v>
      </c>
      <c r="G263" s="58">
        <v>83.396267180883896</v>
      </c>
      <c r="H263" s="58">
        <v>92.435471485111606</v>
      </c>
      <c r="I263" s="58">
        <v>87.993312754192203</v>
      </c>
      <c r="J263" s="58">
        <v>88.761117622937306</v>
      </c>
      <c r="K263" s="58">
        <v>96.082467816376607</v>
      </c>
      <c r="L263" s="58">
        <v>107.009383366894</v>
      </c>
      <c r="M263" s="59">
        <v>0.641330880099234</v>
      </c>
      <c r="N263" s="59">
        <v>0.67900591730681703</v>
      </c>
      <c r="O263" s="59">
        <v>0.64544912269487897</v>
      </c>
      <c r="P263" s="59">
        <v>0.61579261213027303</v>
      </c>
      <c r="Q263" s="59">
        <v>0.58334012057985996</v>
      </c>
      <c r="R263" s="59">
        <v>0.59303430188966499</v>
      </c>
      <c r="S263" s="59">
        <v>0.53190578149711698</v>
      </c>
    </row>
    <row r="264" spans="1:19" x14ac:dyDescent="0.3">
      <c r="A264" t="s">
        <v>2946</v>
      </c>
      <c r="B264" t="s">
        <v>2947</v>
      </c>
      <c r="C264" s="51" t="s">
        <v>43</v>
      </c>
      <c r="D264" s="51" t="s">
        <v>52</v>
      </c>
      <c r="E264" s="51" t="s">
        <v>44</v>
      </c>
      <c r="F264" s="58">
        <v>108.233300509226</v>
      </c>
      <c r="G264" s="58">
        <v>103.296834087344</v>
      </c>
      <c r="H264" s="58">
        <v>110.73537179517</v>
      </c>
      <c r="I264" s="58">
        <v>107.801517319732</v>
      </c>
      <c r="J264" s="58">
        <v>105.701591049578</v>
      </c>
      <c r="K264" s="58">
        <v>103.677272104816</v>
      </c>
      <c r="L264" s="58">
        <v>97.178487302513801</v>
      </c>
      <c r="M264" s="59">
        <v>0.60028843353443095</v>
      </c>
      <c r="N264" s="59">
        <v>0.64442810656159499</v>
      </c>
      <c r="O264" s="59">
        <v>0.59967034530016405</v>
      </c>
      <c r="P264" s="59">
        <v>0.56957573893286395</v>
      </c>
      <c r="Q264" s="59">
        <v>0.53001019714307196</v>
      </c>
      <c r="R264" s="59">
        <v>0.53754075650319699</v>
      </c>
      <c r="S264" s="59">
        <v>0.45560649783892598</v>
      </c>
    </row>
    <row r="265" spans="1:19" x14ac:dyDescent="0.3">
      <c r="A265" t="s">
        <v>2950</v>
      </c>
      <c r="B265" t="s">
        <v>2951</v>
      </c>
      <c r="C265" s="51" t="s">
        <v>38</v>
      </c>
      <c r="D265" s="51" t="s">
        <v>52</v>
      </c>
      <c r="E265" s="51" t="s">
        <v>39</v>
      </c>
      <c r="F265" s="58">
        <v>104.348751256565</v>
      </c>
      <c r="G265" s="58">
        <v>102.261127475384</v>
      </c>
      <c r="H265" s="58">
        <v>103.758929108327</v>
      </c>
      <c r="I265" s="58">
        <v>100.96397172990601</v>
      </c>
      <c r="J265" s="58">
        <v>98.941607116551793</v>
      </c>
      <c r="K265" s="58">
        <v>105.66293669421999</v>
      </c>
      <c r="L265" s="58">
        <v>100.680710715016</v>
      </c>
      <c r="M265" s="59">
        <v>0.46700480933120497</v>
      </c>
      <c r="N265" s="59">
        <v>0.49046962206554201</v>
      </c>
      <c r="O265" s="59">
        <v>0.45801895135619303</v>
      </c>
      <c r="P265" s="59">
        <v>0.44602057187833</v>
      </c>
      <c r="Q265" s="59">
        <v>0.41794374574722298</v>
      </c>
      <c r="R265" s="59">
        <v>0.41858148856348798</v>
      </c>
      <c r="S265" s="59">
        <v>0.350478436618814</v>
      </c>
    </row>
    <row r="266" spans="1:19" x14ac:dyDescent="0.3">
      <c r="A266" t="s">
        <v>2948</v>
      </c>
      <c r="B266" t="s">
        <v>2949</v>
      </c>
      <c r="C266" s="51" t="s">
        <v>38</v>
      </c>
      <c r="D266" s="51" t="s">
        <v>52</v>
      </c>
      <c r="E266" s="51" t="s">
        <v>39</v>
      </c>
      <c r="F266" s="58">
        <v>104.348751256565</v>
      </c>
      <c r="G266" s="58">
        <v>102.261127475384</v>
      </c>
      <c r="H266" s="58">
        <v>103.758929108327</v>
      </c>
      <c r="I266" s="58">
        <v>100.96397172990601</v>
      </c>
      <c r="J266" s="58">
        <v>98.941607116551793</v>
      </c>
      <c r="K266" s="58">
        <v>105.66293669421999</v>
      </c>
      <c r="L266" s="58">
        <v>100.680710715016</v>
      </c>
      <c r="M266" s="59">
        <v>0.46700480933120497</v>
      </c>
      <c r="N266" s="59">
        <v>0.49046962206554201</v>
      </c>
      <c r="O266" s="59">
        <v>0.45801895135619303</v>
      </c>
      <c r="P266" s="59">
        <v>0.44602057187833</v>
      </c>
      <c r="Q266" s="59">
        <v>0.41794374574722298</v>
      </c>
      <c r="R266" s="59">
        <v>0.41858148856348798</v>
      </c>
      <c r="S266" s="59">
        <v>0.350478436618814</v>
      </c>
    </row>
    <row r="267" spans="1:19" x14ac:dyDescent="0.3">
      <c r="A267" t="s">
        <v>4474</v>
      </c>
      <c r="B267" t="s">
        <v>4475</v>
      </c>
      <c r="C267" s="51" t="s">
        <v>38</v>
      </c>
      <c r="D267" s="51" t="s">
        <v>52</v>
      </c>
      <c r="E267" s="51" t="s">
        <v>44</v>
      </c>
      <c r="F267" s="58">
        <v>97.305885900510404</v>
      </c>
      <c r="G267" s="58">
        <v>104.592658216147</v>
      </c>
      <c r="H267" s="58">
        <v>94.695817129512804</v>
      </c>
      <c r="I267" s="58">
        <v>93.073718266429907</v>
      </c>
      <c r="J267" s="58">
        <v>94.906535187334597</v>
      </c>
      <c r="K267" s="58">
        <v>106.41290924179199</v>
      </c>
      <c r="L267" s="58">
        <v>92.047438796760602</v>
      </c>
      <c r="M267" s="59">
        <v>0.71534222940922199</v>
      </c>
      <c r="N267" s="59">
        <v>0.75223362367893698</v>
      </c>
      <c r="O267" s="59">
        <v>0.71975921152778899</v>
      </c>
      <c r="P267" s="59">
        <v>0.68865141862478096</v>
      </c>
      <c r="Q267" s="59">
        <v>0.65428214295553599</v>
      </c>
      <c r="R267" s="59">
        <v>0.66575382369972702</v>
      </c>
      <c r="S267" s="59">
        <v>0.59954442939526698</v>
      </c>
    </row>
    <row r="268" spans="1:19" x14ac:dyDescent="0.3">
      <c r="A268" t="s">
        <v>1434</v>
      </c>
      <c r="B268" t="s">
        <v>1435</v>
      </c>
      <c r="C268" s="51" t="s">
        <v>38</v>
      </c>
      <c r="D268" s="51" t="s">
        <v>52</v>
      </c>
      <c r="E268" s="51" t="s">
        <v>44</v>
      </c>
      <c r="F268" s="58">
        <v>104.402385486928</v>
      </c>
      <c r="G268" s="58">
        <v>109.603353388405</v>
      </c>
      <c r="H268" s="58">
        <v>104.714568883689</v>
      </c>
      <c r="I268" s="58">
        <v>98.145383877651597</v>
      </c>
      <c r="J268" s="58">
        <v>125.23189416773</v>
      </c>
      <c r="K268" s="58">
        <v>113.502885396148</v>
      </c>
      <c r="L268" s="58">
        <v>94.2848674865552</v>
      </c>
      <c r="M268" s="59">
        <v>0.67396300285935495</v>
      </c>
      <c r="N268" s="59">
        <v>0.70552833679515803</v>
      </c>
      <c r="O268" s="59">
        <v>0.67691220390879003</v>
      </c>
      <c r="P268" s="59">
        <v>0.65265240299429494</v>
      </c>
      <c r="Q268" s="59">
        <v>0.62516885988571402</v>
      </c>
      <c r="R268" s="59">
        <v>0.63294694682646702</v>
      </c>
      <c r="S268" s="59">
        <v>0.57855405350935296</v>
      </c>
    </row>
    <row r="269" spans="1:19" x14ac:dyDescent="0.3">
      <c r="A269" t="s">
        <v>1440</v>
      </c>
      <c r="B269" t="s">
        <v>1441</v>
      </c>
      <c r="C269" s="51" t="s">
        <v>43</v>
      </c>
      <c r="D269" s="51" t="s">
        <v>52</v>
      </c>
      <c r="E269" s="51" t="s">
        <v>44</v>
      </c>
      <c r="F269" s="58">
        <v>108.515125996674</v>
      </c>
      <c r="G269" s="58">
        <v>110.89819197470899</v>
      </c>
      <c r="H269" s="58">
        <v>108.52933641568799</v>
      </c>
      <c r="I269" s="58">
        <v>101.825687154346</v>
      </c>
      <c r="J269" s="58">
        <v>122.770771748878</v>
      </c>
      <c r="K269" s="58">
        <v>116.819636164199</v>
      </c>
      <c r="L269" s="58">
        <v>91.893827121750704</v>
      </c>
      <c r="M269" s="59">
        <v>0.67458511235713203</v>
      </c>
      <c r="N269" s="59">
        <v>0.70605152244519198</v>
      </c>
      <c r="O269" s="59">
        <v>0.67743553071182305</v>
      </c>
      <c r="P269" s="59">
        <v>0.653338765931053</v>
      </c>
      <c r="Q269" s="59">
        <v>0.62585908909681298</v>
      </c>
      <c r="R269" s="59">
        <v>0.63364289061474899</v>
      </c>
      <c r="S269" s="59">
        <v>0.57924579842795099</v>
      </c>
    </row>
    <row r="270" spans="1:19" x14ac:dyDescent="0.3">
      <c r="A270" t="s">
        <v>1430</v>
      </c>
      <c r="B270" t="s">
        <v>1431</v>
      </c>
      <c r="C270" s="51" t="s">
        <v>43</v>
      </c>
      <c r="D270" s="51" t="s">
        <v>52</v>
      </c>
      <c r="E270" s="51" t="s">
        <v>44</v>
      </c>
      <c r="F270" s="58">
        <v>100.06087477626799</v>
      </c>
      <c r="G270" s="58">
        <v>98.629426363399901</v>
      </c>
      <c r="H270" s="58">
        <v>99.583786360002904</v>
      </c>
      <c r="I270" s="58">
        <v>96.557232188325401</v>
      </c>
      <c r="J270" s="58">
        <v>113.338174301499</v>
      </c>
      <c r="K270" s="58">
        <v>109.617003312422</v>
      </c>
      <c r="L270" s="58">
        <v>93.980378731294905</v>
      </c>
      <c r="M270" s="59">
        <v>0.67396300285935495</v>
      </c>
      <c r="N270" s="59">
        <v>0.70552833679515803</v>
      </c>
      <c r="O270" s="59">
        <v>0.67691768764191595</v>
      </c>
      <c r="P270" s="59">
        <v>0.652657327636747</v>
      </c>
      <c r="Q270" s="59">
        <v>0.62517287646425101</v>
      </c>
      <c r="R270" s="59">
        <v>0.63295162184863496</v>
      </c>
      <c r="S270" s="59">
        <v>0.57856192123463301</v>
      </c>
    </row>
    <row r="271" spans="1:19" x14ac:dyDescent="0.3">
      <c r="A271" t="s">
        <v>1432</v>
      </c>
      <c r="B271" t="s">
        <v>1433</v>
      </c>
      <c r="C271" s="51" t="s">
        <v>43</v>
      </c>
      <c r="D271" s="51" t="s">
        <v>52</v>
      </c>
      <c r="E271" s="51" t="s">
        <v>44</v>
      </c>
      <c r="F271" s="58">
        <v>102.769545414693</v>
      </c>
      <c r="G271" s="58">
        <v>104.823242309443</v>
      </c>
      <c r="H271" s="58">
        <v>102.9050714368</v>
      </c>
      <c r="I271" s="58">
        <v>96.557232188325401</v>
      </c>
      <c r="J271" s="58">
        <v>113.338174301499</v>
      </c>
      <c r="K271" s="58">
        <v>113.780886579759</v>
      </c>
      <c r="L271" s="58">
        <v>93.980378731294905</v>
      </c>
      <c r="M271" s="59">
        <v>0.67396300285935495</v>
      </c>
      <c r="N271" s="59">
        <v>0.70552833679515803</v>
      </c>
      <c r="O271" s="59">
        <v>0.67691768764191595</v>
      </c>
      <c r="P271" s="59">
        <v>0.652657327636747</v>
      </c>
      <c r="Q271" s="59">
        <v>0.62517287646425101</v>
      </c>
      <c r="R271" s="59">
        <v>0.63295162184863496</v>
      </c>
      <c r="S271" s="59">
        <v>0.57856192123463301</v>
      </c>
    </row>
    <row r="272" spans="1:19" x14ac:dyDescent="0.3">
      <c r="A272" t="s">
        <v>1436</v>
      </c>
      <c r="B272" t="s">
        <v>1437</v>
      </c>
      <c r="C272" s="51" t="s">
        <v>38</v>
      </c>
      <c r="D272" s="51" t="s">
        <v>52</v>
      </c>
      <c r="E272" s="51" t="s">
        <v>39</v>
      </c>
      <c r="F272" s="58">
        <v>107.81132692084999</v>
      </c>
      <c r="G272" s="58">
        <v>105.923206292323</v>
      </c>
      <c r="H272" s="58">
        <v>102.01418489880901</v>
      </c>
      <c r="I272" s="58">
        <v>97.690632224176099</v>
      </c>
      <c r="J272" s="58">
        <v>116.565073624197</v>
      </c>
      <c r="K272" s="58">
        <v>111.691147841332</v>
      </c>
      <c r="L272" s="58">
        <v>94.472243035636296</v>
      </c>
      <c r="M272" s="59">
        <v>0.58890543675483997</v>
      </c>
      <c r="N272" s="59">
        <v>0.60573600551829099</v>
      </c>
      <c r="O272" s="59">
        <v>0.58989987553248202</v>
      </c>
      <c r="P272" s="59">
        <v>0.57617319085607699</v>
      </c>
      <c r="Q272" s="59">
        <v>0.55793056229441895</v>
      </c>
      <c r="R272" s="59">
        <v>0.562514518852262</v>
      </c>
      <c r="S272" s="59">
        <v>0.52248495169222198</v>
      </c>
    </row>
    <row r="273" spans="1:19" x14ac:dyDescent="0.3">
      <c r="A273" t="s">
        <v>1438</v>
      </c>
      <c r="B273" t="s">
        <v>1439</v>
      </c>
      <c r="C273" s="51" t="s">
        <v>43</v>
      </c>
      <c r="D273" s="51" t="s">
        <v>52</v>
      </c>
      <c r="E273" s="51" t="s">
        <v>44</v>
      </c>
      <c r="F273" s="58">
        <v>103.05989120757501</v>
      </c>
      <c r="G273" s="58">
        <v>102.856559401726</v>
      </c>
      <c r="H273" s="58">
        <v>98.012831972373306</v>
      </c>
      <c r="I273" s="58">
        <v>95.504823386642698</v>
      </c>
      <c r="J273" s="58">
        <v>123.606862299618</v>
      </c>
      <c r="K273" s="58">
        <v>107.78875424164799</v>
      </c>
      <c r="L273" s="58">
        <v>99.919003296774903</v>
      </c>
      <c r="M273" s="59">
        <v>0.71037383343393601</v>
      </c>
      <c r="N273" s="59">
        <v>0.74228969590694904</v>
      </c>
      <c r="O273" s="59">
        <v>0.71363763239257105</v>
      </c>
      <c r="P273" s="59">
        <v>0.68800988843434097</v>
      </c>
      <c r="Q273" s="59">
        <v>0.65903770645164494</v>
      </c>
      <c r="R273" s="59">
        <v>0.66776175339853605</v>
      </c>
      <c r="S273" s="59">
        <v>0.61000909988936203</v>
      </c>
    </row>
    <row r="274" spans="1:19" x14ac:dyDescent="0.3">
      <c r="A274" t="s">
        <v>4844</v>
      </c>
      <c r="B274" t="s">
        <v>4845</v>
      </c>
      <c r="C274" s="51" t="s">
        <v>38</v>
      </c>
      <c r="D274" s="51" t="s">
        <v>52</v>
      </c>
      <c r="E274" s="51" t="s">
        <v>44</v>
      </c>
      <c r="F274" s="58">
        <v>100.387278938687</v>
      </c>
      <c r="G274" s="58">
        <v>103.876825847872</v>
      </c>
      <c r="H274" s="58">
        <v>118.414795597539</v>
      </c>
      <c r="I274" s="58">
        <v>97.581738211737601</v>
      </c>
      <c r="J274" s="58">
        <v>96.195374200458602</v>
      </c>
      <c r="K274" s="58">
        <v>107.118317895773</v>
      </c>
      <c r="L274" s="58">
        <v>84.613638271295002</v>
      </c>
      <c r="M274" s="59">
        <v>0.65705026545936096</v>
      </c>
      <c r="N274" s="59">
        <v>0.69210587410245195</v>
      </c>
      <c r="O274" s="59">
        <v>0.65671286477739699</v>
      </c>
      <c r="P274" s="59">
        <v>0.62967648705179602</v>
      </c>
      <c r="Q274" s="59">
        <v>0.59845809419658602</v>
      </c>
      <c r="R274" s="59">
        <v>0.60629514639212601</v>
      </c>
      <c r="S274" s="59">
        <v>0.54720015317224502</v>
      </c>
    </row>
    <row r="275" spans="1:19" x14ac:dyDescent="0.3">
      <c r="A275" t="s">
        <v>4848</v>
      </c>
      <c r="B275" t="s">
        <v>4849</v>
      </c>
      <c r="C275" s="51" t="s">
        <v>43</v>
      </c>
      <c r="D275" s="51" t="s">
        <v>52</v>
      </c>
      <c r="E275" s="51" t="s">
        <v>39</v>
      </c>
      <c r="F275" s="58">
        <v>95.742489048433697</v>
      </c>
      <c r="G275" s="58">
        <v>103.533659949799</v>
      </c>
      <c r="H275" s="58">
        <v>114.06672161289301</v>
      </c>
      <c r="I275" s="58">
        <v>96.747521500250102</v>
      </c>
      <c r="J275" s="58">
        <v>97.319934088400998</v>
      </c>
      <c r="K275" s="58">
        <v>109.427694195432</v>
      </c>
      <c r="L275" s="58">
        <v>85.442108867306601</v>
      </c>
      <c r="M275" s="59">
        <v>0.56240893694335303</v>
      </c>
      <c r="N275" s="59">
        <v>0.58212259069540895</v>
      </c>
      <c r="O275" s="59">
        <v>0.55772761207775701</v>
      </c>
      <c r="P275" s="59">
        <v>0.54214967709605</v>
      </c>
      <c r="Q275" s="59">
        <v>0.52077248843333401</v>
      </c>
      <c r="R275" s="59">
        <v>0.52474972661711194</v>
      </c>
      <c r="S275" s="59">
        <v>0.48227648349174201</v>
      </c>
    </row>
    <row r="276" spans="1:19" x14ac:dyDescent="0.3">
      <c r="A276" t="s">
        <v>4854</v>
      </c>
      <c r="B276" t="s">
        <v>4855</v>
      </c>
      <c r="C276" s="51" t="s">
        <v>43</v>
      </c>
      <c r="D276" s="51" t="s">
        <v>52</v>
      </c>
      <c r="E276" s="51" t="s">
        <v>44</v>
      </c>
      <c r="F276" s="58">
        <v>91.745968781854899</v>
      </c>
      <c r="G276" s="58">
        <v>102.73560048570999</v>
      </c>
      <c r="H276" s="58">
        <v>117.21186805002</v>
      </c>
      <c r="I276" s="58">
        <v>92.626828387767006</v>
      </c>
      <c r="J276" s="58">
        <v>109.13798353711</v>
      </c>
      <c r="K276" s="58">
        <v>116.661114144672</v>
      </c>
      <c r="L276" s="58">
        <v>85.415544232500196</v>
      </c>
      <c r="M276" s="59">
        <v>0.77023260750827305</v>
      </c>
      <c r="N276" s="59">
        <v>0.80022295577915603</v>
      </c>
      <c r="O276" s="59">
        <v>0.76719823197720305</v>
      </c>
      <c r="P276" s="59">
        <v>0.74308230003032005</v>
      </c>
      <c r="Q276" s="59">
        <v>0.71267056228979397</v>
      </c>
      <c r="R276" s="59">
        <v>0.71947391667581195</v>
      </c>
      <c r="S276" s="59">
        <v>0.65836579006571205</v>
      </c>
    </row>
    <row r="277" spans="1:19" x14ac:dyDescent="0.3">
      <c r="A277" t="s">
        <v>4842</v>
      </c>
      <c r="B277" t="s">
        <v>4843</v>
      </c>
      <c r="C277" s="51" t="s">
        <v>38</v>
      </c>
      <c r="D277" s="51" t="s">
        <v>52</v>
      </c>
      <c r="E277" s="51" t="s">
        <v>44</v>
      </c>
      <c r="F277" s="58">
        <v>94.977999181592494</v>
      </c>
      <c r="G277" s="58">
        <v>100.160532338076</v>
      </c>
      <c r="H277" s="58">
        <v>115.92383840899301</v>
      </c>
      <c r="I277" s="58">
        <v>97.581738211737601</v>
      </c>
      <c r="J277" s="58">
        <v>94.987152172327995</v>
      </c>
      <c r="K277" s="58">
        <v>113.361046887537</v>
      </c>
      <c r="L277" s="58">
        <v>84.613638271295002</v>
      </c>
      <c r="M277" s="59">
        <v>0.65705026545936096</v>
      </c>
      <c r="N277" s="59">
        <v>0.69210587410245195</v>
      </c>
      <c r="O277" s="59">
        <v>0.65671286477739699</v>
      </c>
      <c r="P277" s="59">
        <v>0.62967648705179602</v>
      </c>
      <c r="Q277" s="59">
        <v>0.59845809419658602</v>
      </c>
      <c r="R277" s="59">
        <v>0.60629514639212601</v>
      </c>
      <c r="S277" s="59">
        <v>0.54720015317224502</v>
      </c>
    </row>
    <row r="278" spans="1:19" x14ac:dyDescent="0.3">
      <c r="A278" t="s">
        <v>4846</v>
      </c>
      <c r="B278" t="s">
        <v>4847</v>
      </c>
      <c r="C278" s="51" t="s">
        <v>38</v>
      </c>
      <c r="D278" s="51" t="s">
        <v>52</v>
      </c>
      <c r="E278" s="51" t="s">
        <v>44</v>
      </c>
      <c r="F278" s="58">
        <v>83.842123830780807</v>
      </c>
      <c r="G278" s="58">
        <v>106.557994215782</v>
      </c>
      <c r="H278" s="58">
        <v>115.327896815524</v>
      </c>
      <c r="I278" s="58">
        <v>94.558769667289098</v>
      </c>
      <c r="J278" s="58">
        <v>96.128192575310905</v>
      </c>
      <c r="K278" s="58">
        <v>110.138033371539</v>
      </c>
      <c r="L278" s="58">
        <v>83.503950879506803</v>
      </c>
      <c r="M278" s="59">
        <v>0.71828196869625605</v>
      </c>
      <c r="N278" s="59">
        <v>0.734584201456291</v>
      </c>
      <c r="O278" s="59">
        <v>0.65659991806357598</v>
      </c>
      <c r="P278" s="59">
        <v>0.62961891177396501</v>
      </c>
      <c r="Q278" s="59">
        <v>0.59838917660770696</v>
      </c>
      <c r="R278" s="59">
        <v>0.60615475040090705</v>
      </c>
      <c r="S278" s="59">
        <v>0.54722291635109199</v>
      </c>
    </row>
    <row r="279" spans="1:19" x14ac:dyDescent="0.3">
      <c r="A279" t="s">
        <v>4846</v>
      </c>
      <c r="B279" t="s">
        <v>4847</v>
      </c>
      <c r="C279" s="51" t="s">
        <v>38</v>
      </c>
      <c r="D279" s="51" t="s">
        <v>52</v>
      </c>
      <c r="E279" s="51" t="s">
        <v>44</v>
      </c>
      <c r="F279" s="58">
        <v>83.842123830780807</v>
      </c>
      <c r="G279" s="58">
        <v>106.557994215782</v>
      </c>
      <c r="H279" s="58">
        <v>115.327896815524</v>
      </c>
      <c r="I279" s="58">
        <v>94.558769667289098</v>
      </c>
      <c r="J279" s="58">
        <v>96.128192575310905</v>
      </c>
      <c r="K279" s="58">
        <v>110.138033371539</v>
      </c>
      <c r="L279" s="58">
        <v>83.503950879506803</v>
      </c>
      <c r="M279" s="59">
        <v>0.71828196869625605</v>
      </c>
      <c r="N279" s="59">
        <v>0.734584201456291</v>
      </c>
      <c r="O279" s="59">
        <v>0.65659991806357598</v>
      </c>
      <c r="P279" s="59">
        <v>0.62961891177396501</v>
      </c>
      <c r="Q279" s="59">
        <v>0.59838917660770696</v>
      </c>
      <c r="R279" s="59">
        <v>0.60615475040090705</v>
      </c>
      <c r="S279" s="59">
        <v>0.54722291635109199</v>
      </c>
    </row>
    <row r="280" spans="1:19" x14ac:dyDescent="0.3">
      <c r="A280" t="s">
        <v>4850</v>
      </c>
      <c r="B280" t="s">
        <v>4851</v>
      </c>
      <c r="C280" s="51" t="s">
        <v>43</v>
      </c>
      <c r="D280" s="51" t="s">
        <v>52</v>
      </c>
      <c r="E280" s="51" t="s">
        <v>44</v>
      </c>
      <c r="F280" s="58">
        <v>97.877541046952999</v>
      </c>
      <c r="G280" s="58">
        <v>111.819082885562</v>
      </c>
      <c r="H280" s="58">
        <v>115.19971415112499</v>
      </c>
      <c r="I280" s="58">
        <v>94.696597301801901</v>
      </c>
      <c r="J280" s="58">
        <v>95.107862896401002</v>
      </c>
      <c r="K280" s="58">
        <v>109.129512270094</v>
      </c>
      <c r="L280" s="58">
        <v>84.028909361243706</v>
      </c>
      <c r="M280" s="59">
        <v>0.67044592909738898</v>
      </c>
      <c r="N280" s="59">
        <v>0.70572846962415603</v>
      </c>
      <c r="O280" s="59">
        <v>0.67050370323793296</v>
      </c>
      <c r="P280" s="59">
        <v>0.64274996750472202</v>
      </c>
      <c r="Q280" s="59">
        <v>0.61092448507865005</v>
      </c>
      <c r="R280" s="59">
        <v>0.61929194282342304</v>
      </c>
      <c r="S280" s="59">
        <v>0.55880599319132795</v>
      </c>
    </row>
    <row r="281" spans="1:19" x14ac:dyDescent="0.3">
      <c r="A281" t="s">
        <v>4510</v>
      </c>
      <c r="B281" t="s">
        <v>4511</v>
      </c>
      <c r="C281" s="51" t="s">
        <v>43</v>
      </c>
      <c r="D281" s="51" t="s">
        <v>52</v>
      </c>
      <c r="E281" s="51" t="s">
        <v>39</v>
      </c>
      <c r="F281" s="58">
        <v>94.270966759091394</v>
      </c>
      <c r="G281" s="58">
        <v>86.466626281559201</v>
      </c>
      <c r="H281" s="58">
        <v>90.319493032136705</v>
      </c>
      <c r="I281" s="58">
        <v>91.900656197064905</v>
      </c>
      <c r="J281" s="58">
        <v>85.233515257142898</v>
      </c>
      <c r="K281" s="58">
        <v>88.532198755701501</v>
      </c>
      <c r="L281" s="58">
        <v>103.235759795722</v>
      </c>
      <c r="M281" s="59">
        <v>0.46567868177356297</v>
      </c>
      <c r="N281" s="59">
        <v>0.48940967500052501</v>
      </c>
      <c r="O281" s="59">
        <v>0.46737683111382999</v>
      </c>
      <c r="P281" s="59">
        <v>0.44737153029258903</v>
      </c>
      <c r="Q281" s="59">
        <v>0.42158894536987501</v>
      </c>
      <c r="R281" s="59">
        <v>0.42764203640055098</v>
      </c>
      <c r="S281" s="59">
        <v>0.37119508397669698</v>
      </c>
    </row>
    <row r="282" spans="1:19" x14ac:dyDescent="0.3">
      <c r="A282" t="s">
        <v>4512</v>
      </c>
      <c r="B282" t="s">
        <v>4513</v>
      </c>
      <c r="C282" s="51" t="s">
        <v>43</v>
      </c>
      <c r="D282" s="51" t="s">
        <v>52</v>
      </c>
      <c r="E282" s="51" t="s">
        <v>39</v>
      </c>
      <c r="F282" s="58">
        <v>94.270966759091394</v>
      </c>
      <c r="G282" s="58">
        <v>86.466626281559201</v>
      </c>
      <c r="H282" s="58">
        <v>90.319493032136705</v>
      </c>
      <c r="I282" s="58">
        <v>91.900656197064905</v>
      </c>
      <c r="J282" s="58">
        <v>85.233515257142898</v>
      </c>
      <c r="K282" s="58">
        <v>88.532198755701501</v>
      </c>
      <c r="L282" s="58">
        <v>103.235759795722</v>
      </c>
      <c r="M282" s="59">
        <v>0.46567868177356297</v>
      </c>
      <c r="N282" s="59">
        <v>0.48940967500052501</v>
      </c>
      <c r="O282" s="59">
        <v>0.46737683111382999</v>
      </c>
      <c r="P282" s="59">
        <v>0.44737153029258903</v>
      </c>
      <c r="Q282" s="59">
        <v>0.42158894536987501</v>
      </c>
      <c r="R282" s="59">
        <v>0.42764203640055098</v>
      </c>
      <c r="S282" s="59">
        <v>0.37119508397669698</v>
      </c>
    </row>
    <row r="283" spans="1:19" x14ac:dyDescent="0.3">
      <c r="A283" t="s">
        <v>4518</v>
      </c>
      <c r="B283" t="s">
        <v>4519</v>
      </c>
      <c r="C283" s="51" t="s">
        <v>38</v>
      </c>
      <c r="D283" s="51" t="s">
        <v>52</v>
      </c>
      <c r="E283" s="51" t="s">
        <v>39</v>
      </c>
      <c r="F283" s="58">
        <v>94.270966759091394</v>
      </c>
      <c r="G283" s="58">
        <v>86.466626281559201</v>
      </c>
      <c r="H283" s="58">
        <v>90.319493032136705</v>
      </c>
      <c r="I283" s="58">
        <v>91.900656197064905</v>
      </c>
      <c r="J283" s="58">
        <v>85.233515257142898</v>
      </c>
      <c r="K283" s="58">
        <v>88.532198755701501</v>
      </c>
      <c r="L283" s="58">
        <v>103.235759795722</v>
      </c>
      <c r="M283" s="59">
        <v>0.46567868177356297</v>
      </c>
      <c r="N283" s="59">
        <v>0.48940967500052501</v>
      </c>
      <c r="O283" s="59">
        <v>0.46737683111382999</v>
      </c>
      <c r="P283" s="59">
        <v>0.44737153029258903</v>
      </c>
      <c r="Q283" s="59">
        <v>0.42158894536987501</v>
      </c>
      <c r="R283" s="59">
        <v>0.42764203640055098</v>
      </c>
      <c r="S283" s="59">
        <v>0.37119508397669698</v>
      </c>
    </row>
    <row r="284" spans="1:19" x14ac:dyDescent="0.3">
      <c r="A284" t="s">
        <v>4522</v>
      </c>
      <c r="B284" t="s">
        <v>4523</v>
      </c>
      <c r="C284" s="51" t="s">
        <v>38</v>
      </c>
      <c r="D284" s="51" t="s">
        <v>52</v>
      </c>
      <c r="E284" s="51" t="s">
        <v>39</v>
      </c>
      <c r="F284" s="58">
        <v>94.270966759091394</v>
      </c>
      <c r="G284" s="58">
        <v>86.466626281559201</v>
      </c>
      <c r="H284" s="58">
        <v>90.319493032136705</v>
      </c>
      <c r="I284" s="58">
        <v>91.900656197064905</v>
      </c>
      <c r="J284" s="58">
        <v>85.233515257142898</v>
      </c>
      <c r="K284" s="58">
        <v>88.532198755701501</v>
      </c>
      <c r="L284" s="58">
        <v>103.235759795722</v>
      </c>
      <c r="M284" s="59">
        <v>0.46567868177356297</v>
      </c>
      <c r="N284" s="59">
        <v>0.48940967500052501</v>
      </c>
      <c r="O284" s="59">
        <v>0.46737683111382999</v>
      </c>
      <c r="P284" s="59">
        <v>0.44737153029258903</v>
      </c>
      <c r="Q284" s="59">
        <v>0.42158894536987501</v>
      </c>
      <c r="R284" s="59">
        <v>0.42764203640055098</v>
      </c>
      <c r="S284" s="59">
        <v>0.37119508397669698</v>
      </c>
    </row>
    <row r="285" spans="1:19" x14ac:dyDescent="0.3">
      <c r="A285" t="s">
        <v>4514</v>
      </c>
      <c r="B285" t="s">
        <v>4515</v>
      </c>
      <c r="C285" s="51" t="s">
        <v>38</v>
      </c>
      <c r="D285" s="51" t="s">
        <v>52</v>
      </c>
      <c r="E285" s="51" t="s">
        <v>44</v>
      </c>
      <c r="F285" s="58">
        <v>89.851123855776294</v>
      </c>
      <c r="G285" s="58">
        <v>81.824096935425601</v>
      </c>
      <c r="H285" s="58">
        <v>89.773667115954893</v>
      </c>
      <c r="I285" s="58">
        <v>89.954588539490203</v>
      </c>
      <c r="J285" s="58">
        <v>84.361037273488293</v>
      </c>
      <c r="K285" s="58">
        <v>86.488898655906496</v>
      </c>
      <c r="L285" s="58">
        <v>101.003295232536</v>
      </c>
      <c r="M285" s="59">
        <v>0.60203574522279901</v>
      </c>
      <c r="N285" s="59">
        <v>0.64484367253604202</v>
      </c>
      <c r="O285" s="59">
        <v>0.60660968786548397</v>
      </c>
      <c r="P285" s="59">
        <v>0.57181892623418495</v>
      </c>
      <c r="Q285" s="59">
        <v>0.53359652568097105</v>
      </c>
      <c r="R285" s="59">
        <v>0.54509817106383196</v>
      </c>
      <c r="S285" s="59">
        <v>0.46958867883277799</v>
      </c>
    </row>
    <row r="286" spans="1:19" x14ac:dyDescent="0.3">
      <c r="A286" t="s">
        <v>4520</v>
      </c>
      <c r="B286" t="s">
        <v>4521</v>
      </c>
      <c r="C286" s="51" t="s">
        <v>38</v>
      </c>
      <c r="D286" s="51" t="s">
        <v>52</v>
      </c>
      <c r="E286" s="51" t="s">
        <v>39</v>
      </c>
      <c r="F286" s="58">
        <v>94.270966759091394</v>
      </c>
      <c r="G286" s="58">
        <v>86.466626281559201</v>
      </c>
      <c r="H286" s="58">
        <v>90.319493032136705</v>
      </c>
      <c r="I286" s="58">
        <v>91.900656197064905</v>
      </c>
      <c r="J286" s="58">
        <v>85.233515257142898</v>
      </c>
      <c r="K286" s="58">
        <v>88.532198755701501</v>
      </c>
      <c r="L286" s="58">
        <v>103.235759795722</v>
      </c>
      <c r="M286" s="59">
        <v>0.46567868177356297</v>
      </c>
      <c r="N286" s="59">
        <v>0.48940967500052501</v>
      </c>
      <c r="O286" s="59">
        <v>0.46737683111382999</v>
      </c>
      <c r="P286" s="59">
        <v>0.44737153029258903</v>
      </c>
      <c r="Q286" s="59">
        <v>0.42158894536987501</v>
      </c>
      <c r="R286" s="59">
        <v>0.42764203640055098</v>
      </c>
      <c r="S286" s="59">
        <v>0.37119508397669698</v>
      </c>
    </row>
    <row r="287" spans="1:19" x14ac:dyDescent="0.3">
      <c r="A287" t="s">
        <v>4516</v>
      </c>
      <c r="B287" t="s">
        <v>4517</v>
      </c>
      <c r="C287" s="51" t="s">
        <v>38</v>
      </c>
      <c r="D287" s="51" t="s">
        <v>52</v>
      </c>
      <c r="E287" s="51" t="s">
        <v>39</v>
      </c>
      <c r="F287" s="58">
        <v>94.270966759091394</v>
      </c>
      <c r="G287" s="58">
        <v>86.466626281559201</v>
      </c>
      <c r="H287" s="58">
        <v>90.319493032136705</v>
      </c>
      <c r="I287" s="58">
        <v>91.900656197064905</v>
      </c>
      <c r="J287" s="58">
        <v>85.233515257142898</v>
      </c>
      <c r="K287" s="58">
        <v>88.532198755701501</v>
      </c>
      <c r="L287" s="58">
        <v>103.235759795722</v>
      </c>
      <c r="M287" s="59">
        <v>0.46567868177356297</v>
      </c>
      <c r="N287" s="59">
        <v>0.48940967500052501</v>
      </c>
      <c r="O287" s="59">
        <v>0.46737683111382999</v>
      </c>
      <c r="P287" s="59">
        <v>0.44737153029258903</v>
      </c>
      <c r="Q287" s="59">
        <v>0.42158894536987501</v>
      </c>
      <c r="R287" s="59">
        <v>0.42764203640055098</v>
      </c>
      <c r="S287" s="59">
        <v>0.37119508397669698</v>
      </c>
    </row>
    <row r="288" spans="1:19" x14ac:dyDescent="0.3">
      <c r="A288" t="s">
        <v>4508</v>
      </c>
      <c r="B288" t="s">
        <v>4509</v>
      </c>
      <c r="C288" s="51" t="s">
        <v>43</v>
      </c>
      <c r="D288" s="51" t="s">
        <v>52</v>
      </c>
      <c r="E288" s="51" t="s">
        <v>44</v>
      </c>
      <c r="F288" s="58">
        <v>92.118513675242397</v>
      </c>
      <c r="G288" s="58">
        <v>85.110059883415701</v>
      </c>
      <c r="H288" s="58">
        <v>92.721376696144702</v>
      </c>
      <c r="I288" s="58">
        <v>93.686306741709302</v>
      </c>
      <c r="J288" s="58">
        <v>80.669450163600899</v>
      </c>
      <c r="K288" s="58">
        <v>89.360067819703701</v>
      </c>
      <c r="L288" s="58">
        <v>100.690507819302</v>
      </c>
      <c r="M288" s="59">
        <v>0.65589966314114301</v>
      </c>
      <c r="N288" s="59">
        <v>0.69739097709495601</v>
      </c>
      <c r="O288" s="59">
        <v>0.66045832407905503</v>
      </c>
      <c r="P288" s="59">
        <v>0.62545041432251303</v>
      </c>
      <c r="Q288" s="59">
        <v>0.58657868657537904</v>
      </c>
      <c r="R288" s="59">
        <v>0.59893067295649205</v>
      </c>
      <c r="S288" s="59">
        <v>0.52154573185170405</v>
      </c>
    </row>
    <row r="289" spans="1:19" x14ac:dyDescent="0.3">
      <c r="A289" t="s">
        <v>1715</v>
      </c>
      <c r="B289" t="s">
        <v>1716</v>
      </c>
      <c r="C289" s="51" t="s">
        <v>43</v>
      </c>
      <c r="D289" s="51" t="s">
        <v>52</v>
      </c>
      <c r="E289" s="51" t="s">
        <v>39</v>
      </c>
      <c r="F289" s="58">
        <v>85.712658577699997</v>
      </c>
      <c r="G289" s="58">
        <v>84.353360352858303</v>
      </c>
      <c r="H289" s="58">
        <v>93.902094488415997</v>
      </c>
      <c r="I289" s="58">
        <v>91.087816768040298</v>
      </c>
      <c r="J289" s="58">
        <v>91.781178036516707</v>
      </c>
      <c r="K289" s="58">
        <v>106.234206480539</v>
      </c>
      <c r="L289" s="58">
        <v>107.217659033066</v>
      </c>
      <c r="M289" s="59">
        <v>0.52959437440131196</v>
      </c>
      <c r="N289" s="59">
        <v>0.55078496880273398</v>
      </c>
      <c r="O289" s="59">
        <v>0.52923274039361801</v>
      </c>
      <c r="P289" s="59">
        <v>0.51106625765362701</v>
      </c>
      <c r="Q289" s="59">
        <v>0.487669836497443</v>
      </c>
      <c r="R289" s="59">
        <v>0.493098602335026</v>
      </c>
      <c r="S289" s="59">
        <v>0.44179054868359702</v>
      </c>
    </row>
    <row r="290" spans="1:19" x14ac:dyDescent="0.3">
      <c r="A290" t="s">
        <v>1719</v>
      </c>
      <c r="B290" t="s">
        <v>1720</v>
      </c>
      <c r="C290" s="51" t="s">
        <v>38</v>
      </c>
      <c r="D290" s="51" t="s">
        <v>52</v>
      </c>
      <c r="E290" s="51" t="s">
        <v>39</v>
      </c>
      <c r="F290" s="58">
        <v>85.712658577699997</v>
      </c>
      <c r="G290" s="58">
        <v>84.353360352858303</v>
      </c>
      <c r="H290" s="58">
        <v>93.902094488415997</v>
      </c>
      <c r="I290" s="58">
        <v>91.087816768040298</v>
      </c>
      <c r="J290" s="58">
        <v>91.781178036516707</v>
      </c>
      <c r="K290" s="58">
        <v>106.234206480539</v>
      </c>
      <c r="L290" s="58">
        <v>107.217659033066</v>
      </c>
      <c r="M290" s="59">
        <v>0.52959437440131196</v>
      </c>
      <c r="N290" s="59">
        <v>0.55078496880273398</v>
      </c>
      <c r="O290" s="59">
        <v>0.52923274039361801</v>
      </c>
      <c r="P290" s="59">
        <v>0.51106625765362701</v>
      </c>
      <c r="Q290" s="59">
        <v>0.487669836497443</v>
      </c>
      <c r="R290" s="59">
        <v>0.493098602335026</v>
      </c>
      <c r="S290" s="59">
        <v>0.44179054868359702</v>
      </c>
    </row>
    <row r="291" spans="1:19" x14ac:dyDescent="0.3">
      <c r="A291" t="s">
        <v>1727</v>
      </c>
      <c r="B291" t="s">
        <v>1728</v>
      </c>
      <c r="C291" s="51" t="s">
        <v>38</v>
      </c>
      <c r="D291" s="51" t="s">
        <v>52</v>
      </c>
      <c r="E291" s="51" t="s">
        <v>39</v>
      </c>
      <c r="F291" s="58">
        <v>85.712658577699997</v>
      </c>
      <c r="G291" s="58">
        <v>84.353360352858303</v>
      </c>
      <c r="H291" s="58">
        <v>93.902094488415997</v>
      </c>
      <c r="I291" s="58">
        <v>91.087816768040298</v>
      </c>
      <c r="J291" s="58">
        <v>91.781178036516707</v>
      </c>
      <c r="K291" s="58">
        <v>106.234206480539</v>
      </c>
      <c r="L291" s="58">
        <v>107.217659033066</v>
      </c>
      <c r="M291" s="59">
        <v>0.52959437440131196</v>
      </c>
      <c r="N291" s="59">
        <v>0.55078496880273398</v>
      </c>
      <c r="O291" s="59">
        <v>0.52923274039361801</v>
      </c>
      <c r="P291" s="59">
        <v>0.51106625765362701</v>
      </c>
      <c r="Q291" s="59">
        <v>0.487669836497443</v>
      </c>
      <c r="R291" s="59">
        <v>0.493098602335026</v>
      </c>
      <c r="S291" s="59">
        <v>0.44179054868359702</v>
      </c>
    </row>
    <row r="292" spans="1:19" x14ac:dyDescent="0.3">
      <c r="A292" t="s">
        <v>1717</v>
      </c>
      <c r="B292" t="s">
        <v>1718</v>
      </c>
      <c r="C292" s="51" t="s">
        <v>43</v>
      </c>
      <c r="D292" s="51" t="s">
        <v>52</v>
      </c>
      <c r="E292" s="51" t="s">
        <v>39</v>
      </c>
      <c r="F292" s="58">
        <v>85.712658577699997</v>
      </c>
      <c r="G292" s="58">
        <v>84.353360352858303</v>
      </c>
      <c r="H292" s="58">
        <v>93.902094488415997</v>
      </c>
      <c r="I292" s="58">
        <v>91.087816768040298</v>
      </c>
      <c r="J292" s="58">
        <v>91.781178036516707</v>
      </c>
      <c r="K292" s="58">
        <v>106.234206480539</v>
      </c>
      <c r="L292" s="58">
        <v>107.217659033066</v>
      </c>
      <c r="M292" s="59">
        <v>0.52959437440131196</v>
      </c>
      <c r="N292" s="59">
        <v>0.55078496880273398</v>
      </c>
      <c r="O292" s="59">
        <v>0.52923274039361801</v>
      </c>
      <c r="P292" s="59">
        <v>0.51106625765362701</v>
      </c>
      <c r="Q292" s="59">
        <v>0.487669836497443</v>
      </c>
      <c r="R292" s="59">
        <v>0.493098602335026</v>
      </c>
      <c r="S292" s="59">
        <v>0.44179054868359702</v>
      </c>
    </row>
    <row r="293" spans="1:19" x14ac:dyDescent="0.3">
      <c r="A293" t="s">
        <v>1723</v>
      </c>
      <c r="B293" t="s">
        <v>1724</v>
      </c>
      <c r="C293" s="51" t="s">
        <v>38</v>
      </c>
      <c r="D293" s="51" t="s">
        <v>52</v>
      </c>
      <c r="E293" s="51" t="s">
        <v>39</v>
      </c>
      <c r="F293" s="58">
        <v>85.712658577699997</v>
      </c>
      <c r="G293" s="58">
        <v>84.353360352858303</v>
      </c>
      <c r="H293" s="58">
        <v>93.902094488415997</v>
      </c>
      <c r="I293" s="58">
        <v>91.087816768040298</v>
      </c>
      <c r="J293" s="58">
        <v>91.781178036516707</v>
      </c>
      <c r="K293" s="58">
        <v>106.234206480539</v>
      </c>
      <c r="L293" s="58">
        <v>107.217659033066</v>
      </c>
      <c r="M293" s="59">
        <v>0.52959437440131196</v>
      </c>
      <c r="N293" s="59">
        <v>0.55078496880273398</v>
      </c>
      <c r="O293" s="59">
        <v>0.52923274039361801</v>
      </c>
      <c r="P293" s="59">
        <v>0.51106625765362701</v>
      </c>
      <c r="Q293" s="59">
        <v>0.487669836497443</v>
      </c>
      <c r="R293" s="59">
        <v>0.493098602335026</v>
      </c>
      <c r="S293" s="59">
        <v>0.44179054868359702</v>
      </c>
    </row>
    <row r="294" spans="1:19" x14ac:dyDescent="0.3">
      <c r="A294" t="s">
        <v>1721</v>
      </c>
      <c r="B294" t="s">
        <v>1722</v>
      </c>
      <c r="C294" s="51" t="s">
        <v>38</v>
      </c>
      <c r="D294" s="51" t="s">
        <v>52</v>
      </c>
      <c r="E294" s="51" t="s">
        <v>39</v>
      </c>
      <c r="F294" s="58">
        <v>85.712658577699997</v>
      </c>
      <c r="G294" s="58">
        <v>84.353360352858303</v>
      </c>
      <c r="H294" s="58">
        <v>93.902094488415997</v>
      </c>
      <c r="I294" s="58">
        <v>91.087816768040298</v>
      </c>
      <c r="J294" s="58">
        <v>91.781178036516707</v>
      </c>
      <c r="K294" s="58">
        <v>106.234206480539</v>
      </c>
      <c r="L294" s="58">
        <v>107.217659033066</v>
      </c>
      <c r="M294" s="59">
        <v>0.52959437440131196</v>
      </c>
      <c r="N294" s="59">
        <v>0.55078496880273398</v>
      </c>
      <c r="O294" s="59">
        <v>0.52923274039361801</v>
      </c>
      <c r="P294" s="59">
        <v>0.51106625765362701</v>
      </c>
      <c r="Q294" s="59">
        <v>0.487669836497443</v>
      </c>
      <c r="R294" s="59">
        <v>0.493098602335026</v>
      </c>
      <c r="S294" s="59">
        <v>0.44179054868359702</v>
      </c>
    </row>
    <row r="295" spans="1:19" x14ac:dyDescent="0.3">
      <c r="A295" t="s">
        <v>1729</v>
      </c>
      <c r="B295" t="s">
        <v>1730</v>
      </c>
      <c r="C295" s="51" t="s">
        <v>38</v>
      </c>
      <c r="D295" s="51" t="s">
        <v>52</v>
      </c>
      <c r="E295" s="51" t="s">
        <v>44</v>
      </c>
      <c r="F295" s="58">
        <v>78.189665817811999</v>
      </c>
      <c r="G295" s="58">
        <v>80.388062960464396</v>
      </c>
      <c r="H295" s="58">
        <v>86.946764685393205</v>
      </c>
      <c r="I295" s="58">
        <v>89.272672636786098</v>
      </c>
      <c r="J295" s="58">
        <v>89.065198809673703</v>
      </c>
      <c r="K295" s="58">
        <v>104.21906768851601</v>
      </c>
      <c r="L295" s="58">
        <v>110.910226983245</v>
      </c>
      <c r="M295" s="59">
        <v>0.63812425653747096</v>
      </c>
      <c r="N295" s="59">
        <v>0.67558495137029595</v>
      </c>
      <c r="O295" s="59">
        <v>0.64078638691803402</v>
      </c>
      <c r="P295" s="59">
        <v>0.61036442502682298</v>
      </c>
      <c r="Q295" s="59">
        <v>0.57639255350768703</v>
      </c>
      <c r="R295" s="59">
        <v>0.58621768260854601</v>
      </c>
      <c r="S295" s="59">
        <v>0.51844720166226699</v>
      </c>
    </row>
    <row r="296" spans="1:19" x14ac:dyDescent="0.3">
      <c r="A296" t="s">
        <v>1725</v>
      </c>
      <c r="B296" t="s">
        <v>1726</v>
      </c>
      <c r="C296" s="51" t="s">
        <v>38</v>
      </c>
      <c r="D296" s="51" t="s">
        <v>52</v>
      </c>
      <c r="E296" s="51" t="s">
        <v>39</v>
      </c>
      <c r="F296" s="58">
        <v>85.712658577699997</v>
      </c>
      <c r="G296" s="58">
        <v>84.353360352858303</v>
      </c>
      <c r="H296" s="58">
        <v>93.902094488415997</v>
      </c>
      <c r="I296" s="58">
        <v>91.087816768040298</v>
      </c>
      <c r="J296" s="58">
        <v>91.781178036516707</v>
      </c>
      <c r="K296" s="58">
        <v>106.234206480539</v>
      </c>
      <c r="L296" s="58">
        <v>107.217659033066</v>
      </c>
      <c r="M296" s="59">
        <v>0.52959437440131196</v>
      </c>
      <c r="N296" s="59">
        <v>0.55078496880273398</v>
      </c>
      <c r="O296" s="59">
        <v>0.52923274039361801</v>
      </c>
      <c r="P296" s="59">
        <v>0.51106625765362701</v>
      </c>
      <c r="Q296" s="59">
        <v>0.487669836497443</v>
      </c>
      <c r="R296" s="59">
        <v>0.493098602335026</v>
      </c>
      <c r="S296" s="59">
        <v>0.44179054868359702</v>
      </c>
    </row>
    <row r="297" spans="1:19" x14ac:dyDescent="0.3">
      <c r="A297" t="s">
        <v>4632</v>
      </c>
      <c r="B297" t="s">
        <v>4633</v>
      </c>
      <c r="C297" s="51" t="s">
        <v>38</v>
      </c>
      <c r="D297" s="51" t="s">
        <v>52</v>
      </c>
      <c r="E297" s="51" t="s">
        <v>39</v>
      </c>
      <c r="F297" s="58">
        <v>99.838784276343603</v>
      </c>
      <c r="G297" s="58">
        <v>95.091906977739896</v>
      </c>
      <c r="H297" s="58">
        <v>96.071528403059503</v>
      </c>
      <c r="I297" s="58">
        <v>91.665948334691507</v>
      </c>
      <c r="J297" s="58">
        <v>91.225859481402296</v>
      </c>
      <c r="K297" s="58">
        <v>112.480948687987</v>
      </c>
      <c r="L297" s="58">
        <v>104.631664385132</v>
      </c>
      <c r="M297" s="59">
        <v>0.43349281522155703</v>
      </c>
      <c r="N297" s="59">
        <v>0.455070975866679</v>
      </c>
      <c r="O297" s="59">
        <v>0.43426301932011302</v>
      </c>
      <c r="P297" s="59">
        <v>0.41724782205869199</v>
      </c>
      <c r="Q297" s="59">
        <v>0.396097639785427</v>
      </c>
      <c r="R297" s="59">
        <v>0.40140673012465999</v>
      </c>
      <c r="S297" s="59">
        <v>0.36220912804229999</v>
      </c>
    </row>
    <row r="298" spans="1:19" x14ac:dyDescent="0.3">
      <c r="A298" t="s">
        <v>4638</v>
      </c>
      <c r="B298" t="s">
        <v>4639</v>
      </c>
      <c r="C298" s="51" t="s">
        <v>43</v>
      </c>
      <c r="D298" s="51" t="s">
        <v>52</v>
      </c>
      <c r="E298" s="51" t="s">
        <v>39</v>
      </c>
      <c r="F298" s="58">
        <v>99.838784276343603</v>
      </c>
      <c r="G298" s="58">
        <v>95.091906977739896</v>
      </c>
      <c r="H298" s="58">
        <v>96.071528403059503</v>
      </c>
      <c r="I298" s="58">
        <v>91.665948334691507</v>
      </c>
      <c r="J298" s="58">
        <v>91.225859481402296</v>
      </c>
      <c r="K298" s="58">
        <v>112.480948687987</v>
      </c>
      <c r="L298" s="58">
        <v>104.631664385132</v>
      </c>
      <c r="M298" s="59">
        <v>0.43349281522155703</v>
      </c>
      <c r="N298" s="59">
        <v>0.455070975866679</v>
      </c>
      <c r="O298" s="59">
        <v>0.43426301932011302</v>
      </c>
      <c r="P298" s="59">
        <v>0.41724782205869199</v>
      </c>
      <c r="Q298" s="59">
        <v>0.396097639785427</v>
      </c>
      <c r="R298" s="59">
        <v>0.40140673012465999</v>
      </c>
      <c r="S298" s="59">
        <v>0.36220912804229999</v>
      </c>
    </row>
    <row r="299" spans="1:19" x14ac:dyDescent="0.3">
      <c r="A299" t="s">
        <v>4634</v>
      </c>
      <c r="B299" t="s">
        <v>4635</v>
      </c>
      <c r="C299" s="51" t="s">
        <v>38</v>
      </c>
      <c r="D299" s="51" t="s">
        <v>52</v>
      </c>
      <c r="E299" s="51" t="s">
        <v>44</v>
      </c>
      <c r="F299" s="58">
        <v>102.338150334731</v>
      </c>
      <c r="G299" s="58">
        <v>93.040359005453794</v>
      </c>
      <c r="H299" s="58">
        <v>90.616783012123506</v>
      </c>
      <c r="I299" s="58">
        <v>90.044564659158297</v>
      </c>
      <c r="J299" s="58">
        <v>88.325481871045596</v>
      </c>
      <c r="K299" s="58">
        <v>119.284438574142</v>
      </c>
      <c r="L299" s="58">
        <v>107.697273469046</v>
      </c>
      <c r="M299" s="59">
        <v>0.62382600875161698</v>
      </c>
      <c r="N299" s="59">
        <v>0.66837069983346498</v>
      </c>
      <c r="O299" s="59">
        <v>0.62814927454509295</v>
      </c>
      <c r="P299" s="59">
        <v>0.59327491089603801</v>
      </c>
      <c r="Q299" s="59">
        <v>0.55523164974072003</v>
      </c>
      <c r="R299" s="59">
        <v>0.56671048488814402</v>
      </c>
      <c r="S299" s="59">
        <v>0.49791546443320001</v>
      </c>
    </row>
    <row r="300" spans="1:19" x14ac:dyDescent="0.3">
      <c r="A300" t="s">
        <v>4636</v>
      </c>
      <c r="B300" t="s">
        <v>4637</v>
      </c>
      <c r="C300" s="51" t="s">
        <v>38</v>
      </c>
      <c r="D300" s="51" t="s">
        <v>52</v>
      </c>
      <c r="E300" s="51" t="s">
        <v>39</v>
      </c>
      <c r="F300" s="58">
        <v>99.838784276343603</v>
      </c>
      <c r="G300" s="58">
        <v>95.091906977739896</v>
      </c>
      <c r="H300" s="58">
        <v>96.071528403059503</v>
      </c>
      <c r="I300" s="58">
        <v>91.665948334691507</v>
      </c>
      <c r="J300" s="58">
        <v>91.225859481402296</v>
      </c>
      <c r="K300" s="58">
        <v>112.480948687987</v>
      </c>
      <c r="L300" s="58">
        <v>104.631664385132</v>
      </c>
      <c r="M300" s="59">
        <v>0.43349281522155703</v>
      </c>
      <c r="N300" s="59">
        <v>0.455070975866679</v>
      </c>
      <c r="O300" s="59">
        <v>0.43426301932011302</v>
      </c>
      <c r="P300" s="59">
        <v>0.41724782205869199</v>
      </c>
      <c r="Q300" s="59">
        <v>0.396097639785427</v>
      </c>
      <c r="R300" s="59">
        <v>0.40140673012465999</v>
      </c>
      <c r="S300" s="59">
        <v>0.36220912804229999</v>
      </c>
    </row>
    <row r="301" spans="1:19" x14ac:dyDescent="0.3">
      <c r="A301" t="s">
        <v>4256</v>
      </c>
      <c r="B301" t="s">
        <v>4257</v>
      </c>
      <c r="C301" s="51" t="s">
        <v>38</v>
      </c>
      <c r="D301" s="51" t="s">
        <v>52</v>
      </c>
      <c r="E301" s="51" t="s">
        <v>44</v>
      </c>
      <c r="F301" s="58">
        <v>116.486854842776</v>
      </c>
      <c r="G301" s="58">
        <v>116.79265595703301</v>
      </c>
      <c r="H301" s="58">
        <v>100.84093717919001</v>
      </c>
      <c r="I301" s="58">
        <v>93.763174600661998</v>
      </c>
      <c r="J301" s="58">
        <v>104.29908232891</v>
      </c>
      <c r="K301" s="58">
        <v>101.070298662676</v>
      </c>
      <c r="L301" s="58">
        <v>99.935918718644302</v>
      </c>
      <c r="M301" s="59">
        <v>0.66873748924663501</v>
      </c>
      <c r="N301" s="59">
        <v>0.70156631776837297</v>
      </c>
      <c r="O301" s="59">
        <v>0.67145667358557704</v>
      </c>
      <c r="P301" s="59">
        <v>0.64744053075640295</v>
      </c>
      <c r="Q301" s="59">
        <v>0.61940995029840795</v>
      </c>
      <c r="R301" s="59">
        <v>0.626758456892343</v>
      </c>
      <c r="S301" s="59">
        <v>0.57149791111274895</v>
      </c>
    </row>
    <row r="302" spans="1:19" x14ac:dyDescent="0.3">
      <c r="A302" t="s">
        <v>4250</v>
      </c>
      <c r="B302" t="s">
        <v>4251</v>
      </c>
      <c r="C302" s="51" t="s">
        <v>38</v>
      </c>
      <c r="D302" s="51" t="s">
        <v>52</v>
      </c>
      <c r="E302" s="51" t="s">
        <v>44</v>
      </c>
      <c r="F302" s="58">
        <v>118.452478383038</v>
      </c>
      <c r="G302" s="58">
        <v>116.68240660283701</v>
      </c>
      <c r="H302" s="58">
        <v>98.662652646821599</v>
      </c>
      <c r="I302" s="58">
        <v>93.293949772915994</v>
      </c>
      <c r="J302" s="58">
        <v>103.50594246158499</v>
      </c>
      <c r="K302" s="58">
        <v>101.537104444734</v>
      </c>
      <c r="L302" s="58">
        <v>96.971690549834705</v>
      </c>
      <c r="M302" s="59">
        <v>0.66922699922142703</v>
      </c>
      <c r="N302" s="59">
        <v>0.70131262859981602</v>
      </c>
      <c r="O302" s="59">
        <v>0.67212951286633804</v>
      </c>
      <c r="P302" s="59">
        <v>0.64707832537382903</v>
      </c>
      <c r="Q302" s="59">
        <v>0.61890806059088499</v>
      </c>
      <c r="R302" s="59">
        <v>0.62704820726672805</v>
      </c>
      <c r="S302" s="59">
        <v>0.571166548874256</v>
      </c>
    </row>
    <row r="303" spans="1:19" x14ac:dyDescent="0.3">
      <c r="A303" t="s">
        <v>4258</v>
      </c>
      <c r="B303" t="s">
        <v>4259</v>
      </c>
      <c r="C303" s="51" t="s">
        <v>38</v>
      </c>
      <c r="D303" s="51" t="s">
        <v>52</v>
      </c>
      <c r="E303" s="51" t="s">
        <v>39</v>
      </c>
      <c r="F303" s="58">
        <v>116.194105886823</v>
      </c>
      <c r="G303" s="58">
        <v>112.142932150658</v>
      </c>
      <c r="H303" s="58">
        <v>99.8873852418551</v>
      </c>
      <c r="I303" s="58">
        <v>95.910670410152903</v>
      </c>
      <c r="J303" s="58">
        <v>105.235503745738</v>
      </c>
      <c r="K303" s="58">
        <v>102.915678431256</v>
      </c>
      <c r="L303" s="58">
        <v>98.941854457931697</v>
      </c>
      <c r="M303" s="59">
        <v>0.57977324440099198</v>
      </c>
      <c r="N303" s="59">
        <v>0.59704532674811295</v>
      </c>
      <c r="O303" s="59">
        <v>0.58049771827895602</v>
      </c>
      <c r="P303" s="59">
        <v>0.56683879421811201</v>
      </c>
      <c r="Q303" s="59">
        <v>0.54835602773431302</v>
      </c>
      <c r="R303" s="59">
        <v>0.55270537777361095</v>
      </c>
      <c r="S303" s="59">
        <v>0.51196087998623396</v>
      </c>
    </row>
    <row r="304" spans="1:19" x14ac:dyDescent="0.3">
      <c r="A304" t="s">
        <v>4260</v>
      </c>
      <c r="B304" t="s">
        <v>4261</v>
      </c>
      <c r="C304" s="51" t="s">
        <v>38</v>
      </c>
      <c r="D304" s="51" t="s">
        <v>52</v>
      </c>
      <c r="E304" s="51" t="s">
        <v>39</v>
      </c>
      <c r="F304" s="58">
        <v>116.194105886823</v>
      </c>
      <c r="G304" s="58">
        <v>112.142932150658</v>
      </c>
      <c r="H304" s="58">
        <v>99.8873852418551</v>
      </c>
      <c r="I304" s="58">
        <v>95.910670410152903</v>
      </c>
      <c r="J304" s="58">
        <v>105.235503745738</v>
      </c>
      <c r="K304" s="58">
        <v>102.915678431256</v>
      </c>
      <c r="L304" s="58">
        <v>98.941854457931697</v>
      </c>
      <c r="M304" s="59">
        <v>0.57977324440099198</v>
      </c>
      <c r="N304" s="59">
        <v>0.59704532674811295</v>
      </c>
      <c r="O304" s="59">
        <v>0.58049771827895602</v>
      </c>
      <c r="P304" s="59">
        <v>0.56683879421811201</v>
      </c>
      <c r="Q304" s="59">
        <v>0.54835602773431302</v>
      </c>
      <c r="R304" s="59">
        <v>0.55270537777361095</v>
      </c>
      <c r="S304" s="59">
        <v>0.51196087998623396</v>
      </c>
    </row>
    <row r="305" spans="1:19" x14ac:dyDescent="0.3">
      <c r="A305" t="s">
        <v>4252</v>
      </c>
      <c r="B305" t="s">
        <v>4253</v>
      </c>
      <c r="C305" s="51" t="s">
        <v>38</v>
      </c>
      <c r="D305" s="51" t="s">
        <v>52</v>
      </c>
      <c r="E305" s="51" t="s">
        <v>39</v>
      </c>
      <c r="F305" s="58">
        <v>116.194105886823</v>
      </c>
      <c r="G305" s="58">
        <v>112.142932150658</v>
      </c>
      <c r="H305" s="58">
        <v>99.8873852418551</v>
      </c>
      <c r="I305" s="58">
        <v>95.910670410152903</v>
      </c>
      <c r="J305" s="58">
        <v>105.235503745738</v>
      </c>
      <c r="K305" s="58">
        <v>102.915678431256</v>
      </c>
      <c r="L305" s="58">
        <v>98.941854457931697</v>
      </c>
      <c r="M305" s="59">
        <v>0.57977324440099198</v>
      </c>
      <c r="N305" s="59">
        <v>0.59704532674811295</v>
      </c>
      <c r="O305" s="59">
        <v>0.58049771827895602</v>
      </c>
      <c r="P305" s="59">
        <v>0.56683879421811201</v>
      </c>
      <c r="Q305" s="59">
        <v>0.54835602773431302</v>
      </c>
      <c r="R305" s="59">
        <v>0.55270537777361095</v>
      </c>
      <c r="S305" s="59">
        <v>0.51196087998623396</v>
      </c>
    </row>
    <row r="306" spans="1:19" x14ac:dyDescent="0.3">
      <c r="A306" t="s">
        <v>4248</v>
      </c>
      <c r="B306" t="s">
        <v>4249</v>
      </c>
      <c r="C306" s="51" t="s">
        <v>43</v>
      </c>
      <c r="D306" s="51" t="s">
        <v>52</v>
      </c>
      <c r="E306" s="51" t="s">
        <v>44</v>
      </c>
      <c r="F306" s="58">
        <v>114.364261060088</v>
      </c>
      <c r="G306" s="58">
        <v>113.107482594207</v>
      </c>
      <c r="H306" s="58">
        <v>96.976057752218594</v>
      </c>
      <c r="I306" s="58">
        <v>93.807589969493904</v>
      </c>
      <c r="J306" s="58">
        <v>104.52884435558001</v>
      </c>
      <c r="K306" s="58">
        <v>105.34062387629</v>
      </c>
      <c r="L306" s="58">
        <v>98.9626708629376</v>
      </c>
      <c r="M306" s="59">
        <v>0.66949373160207104</v>
      </c>
      <c r="N306" s="59">
        <v>0.70185539214124903</v>
      </c>
      <c r="O306" s="59">
        <v>0.67241551434647595</v>
      </c>
      <c r="P306" s="59">
        <v>0.64769760971692003</v>
      </c>
      <c r="Q306" s="59">
        <v>0.61958932797368305</v>
      </c>
      <c r="R306" s="59">
        <v>0.62750376145032505</v>
      </c>
      <c r="S306" s="59">
        <v>0.57193305854108001</v>
      </c>
    </row>
    <row r="307" spans="1:19" x14ac:dyDescent="0.3">
      <c r="A307" t="s">
        <v>4254</v>
      </c>
      <c r="B307" t="s">
        <v>4255</v>
      </c>
      <c r="C307" s="51" t="s">
        <v>38</v>
      </c>
      <c r="D307" s="51" t="s">
        <v>52</v>
      </c>
      <c r="E307" s="51" t="s">
        <v>44</v>
      </c>
      <c r="F307" s="58">
        <v>118.452478383038</v>
      </c>
      <c r="G307" s="58">
        <v>100.578537048364</v>
      </c>
      <c r="H307" s="58">
        <v>102.80847110488</v>
      </c>
      <c r="I307" s="58">
        <v>93.293949772915994</v>
      </c>
      <c r="J307" s="58">
        <v>103.50594246158499</v>
      </c>
      <c r="K307" s="58">
        <v>101.537104444734</v>
      </c>
      <c r="L307" s="58">
        <v>96.971690549834705</v>
      </c>
      <c r="M307" s="59">
        <v>0.66922699922142703</v>
      </c>
      <c r="N307" s="59">
        <v>0.70131262859981602</v>
      </c>
      <c r="O307" s="59">
        <v>0.67212951286633804</v>
      </c>
      <c r="P307" s="59">
        <v>0.64707832537382903</v>
      </c>
      <c r="Q307" s="59">
        <v>0.61890806059088499</v>
      </c>
      <c r="R307" s="59">
        <v>0.62704820726672805</v>
      </c>
      <c r="S307" s="59">
        <v>0.571166548874256</v>
      </c>
    </row>
    <row r="308" spans="1:19" x14ac:dyDescent="0.3">
      <c r="A308" t="s">
        <v>392</v>
      </c>
      <c r="B308" t="s">
        <v>393</v>
      </c>
      <c r="C308" s="51" t="s">
        <v>38</v>
      </c>
      <c r="D308" s="51" t="s">
        <v>52</v>
      </c>
      <c r="E308" s="51" t="s">
        <v>39</v>
      </c>
      <c r="F308" s="58">
        <v>98.898432028294593</v>
      </c>
      <c r="G308" s="58">
        <v>85.642581346919002</v>
      </c>
      <c r="H308" s="58">
        <v>77.3449035022619</v>
      </c>
      <c r="I308" s="58">
        <v>86.7321835351662</v>
      </c>
      <c r="J308" s="58">
        <v>89.042806543264305</v>
      </c>
      <c r="K308" s="58">
        <v>100.30763231389599</v>
      </c>
      <c r="L308" s="58">
        <v>100.974090876666</v>
      </c>
      <c r="M308" s="59">
        <v>0.52699023626760499</v>
      </c>
      <c r="N308" s="59">
        <v>0.54222039372997599</v>
      </c>
      <c r="O308" s="59">
        <v>0.50671572088668304</v>
      </c>
      <c r="P308" s="59">
        <v>0.50949693174217203</v>
      </c>
      <c r="Q308" s="59">
        <v>0.48417465056629999</v>
      </c>
      <c r="R308" s="59">
        <v>0.47303756166871602</v>
      </c>
      <c r="S308" s="59">
        <v>0.39775449394636297</v>
      </c>
    </row>
    <row r="309" spans="1:19" x14ac:dyDescent="0.3">
      <c r="A309" t="s">
        <v>398</v>
      </c>
      <c r="B309" t="s">
        <v>399</v>
      </c>
      <c r="C309" s="51" t="s">
        <v>43</v>
      </c>
      <c r="D309" s="51" t="s">
        <v>52</v>
      </c>
      <c r="E309" s="51" t="s">
        <v>39</v>
      </c>
      <c r="F309" s="58">
        <v>98.898432028294593</v>
      </c>
      <c r="G309" s="58">
        <v>85.642581346919002</v>
      </c>
      <c r="H309" s="58">
        <v>77.3449035022619</v>
      </c>
      <c r="I309" s="58">
        <v>86.7321835351662</v>
      </c>
      <c r="J309" s="58">
        <v>89.042806543264305</v>
      </c>
      <c r="K309" s="58">
        <v>100.30763231389599</v>
      </c>
      <c r="L309" s="58">
        <v>100.974090876666</v>
      </c>
      <c r="M309" s="59">
        <v>0.52699023626760499</v>
      </c>
      <c r="N309" s="59">
        <v>0.54222039372997599</v>
      </c>
      <c r="O309" s="59">
        <v>0.50671572088668304</v>
      </c>
      <c r="P309" s="59">
        <v>0.50949693174217203</v>
      </c>
      <c r="Q309" s="59">
        <v>0.48417465056629999</v>
      </c>
      <c r="R309" s="59">
        <v>0.47303756166871602</v>
      </c>
      <c r="S309" s="59">
        <v>0.39775449394636297</v>
      </c>
    </row>
    <row r="310" spans="1:19" x14ac:dyDescent="0.3">
      <c r="A310" t="s">
        <v>394</v>
      </c>
      <c r="B310" t="s">
        <v>395</v>
      </c>
      <c r="C310" s="51" t="s">
        <v>43</v>
      </c>
      <c r="D310" s="51" t="s">
        <v>52</v>
      </c>
      <c r="E310" s="51" t="s">
        <v>44</v>
      </c>
      <c r="F310" s="58">
        <v>100.15263737345001</v>
      </c>
      <c r="G310" s="58">
        <v>85.536307014134707</v>
      </c>
      <c r="H310" s="58">
        <v>76.5289068065576</v>
      </c>
      <c r="I310" s="58">
        <v>86.461714301326495</v>
      </c>
      <c r="J310" s="58">
        <v>88.822117245225002</v>
      </c>
      <c r="K310" s="58">
        <v>98.773409196960699</v>
      </c>
      <c r="L310" s="58">
        <v>101.013918296056</v>
      </c>
      <c r="M310" s="59">
        <v>0.65311101896249801</v>
      </c>
      <c r="N310" s="59">
        <v>0.688935443221938</v>
      </c>
      <c r="O310" s="59">
        <v>0.64567284959058702</v>
      </c>
      <c r="P310" s="59">
        <v>0.62589205575566198</v>
      </c>
      <c r="Q310" s="59">
        <v>0.58991354523452</v>
      </c>
      <c r="R310" s="59">
        <v>0.58971438100660001</v>
      </c>
      <c r="S310" s="59">
        <v>0.50361970732286199</v>
      </c>
    </row>
    <row r="311" spans="1:19" x14ac:dyDescent="0.3">
      <c r="A311" t="s">
        <v>390</v>
      </c>
      <c r="B311" t="s">
        <v>391</v>
      </c>
      <c r="C311" s="51" t="s">
        <v>38</v>
      </c>
      <c r="D311" s="51" t="s">
        <v>52</v>
      </c>
      <c r="E311" s="51" t="s">
        <v>39</v>
      </c>
      <c r="F311" s="58">
        <v>98.898432028294593</v>
      </c>
      <c r="G311" s="58">
        <v>85.642581346919002</v>
      </c>
      <c r="H311" s="58">
        <v>77.3449035022619</v>
      </c>
      <c r="I311" s="58">
        <v>86.7321835351662</v>
      </c>
      <c r="J311" s="58">
        <v>89.042806543264305</v>
      </c>
      <c r="K311" s="58">
        <v>100.30763231389599</v>
      </c>
      <c r="L311" s="58">
        <v>100.974090876666</v>
      </c>
      <c r="M311" s="59">
        <v>0.52699023626760499</v>
      </c>
      <c r="N311" s="59">
        <v>0.54222039372997599</v>
      </c>
      <c r="O311" s="59">
        <v>0.50671572088668304</v>
      </c>
      <c r="P311" s="59">
        <v>0.50949693174217203</v>
      </c>
      <c r="Q311" s="59">
        <v>0.48417465056629999</v>
      </c>
      <c r="R311" s="59">
        <v>0.47303756166871602</v>
      </c>
      <c r="S311" s="59">
        <v>0.39775449394636297</v>
      </c>
    </row>
    <row r="312" spans="1:19" x14ac:dyDescent="0.3">
      <c r="A312" t="s">
        <v>396</v>
      </c>
      <c r="B312" t="s">
        <v>397</v>
      </c>
      <c r="C312" s="51" t="s">
        <v>43</v>
      </c>
      <c r="D312" s="51" t="s">
        <v>52</v>
      </c>
      <c r="E312" s="51" t="s">
        <v>39</v>
      </c>
      <c r="F312" s="58">
        <v>98.898432028294593</v>
      </c>
      <c r="G312" s="58">
        <v>85.642581346919002</v>
      </c>
      <c r="H312" s="58">
        <v>77.3449035022619</v>
      </c>
      <c r="I312" s="58">
        <v>86.7321835351662</v>
      </c>
      <c r="J312" s="58">
        <v>89.042806543264305</v>
      </c>
      <c r="K312" s="58">
        <v>100.30763231389599</v>
      </c>
      <c r="L312" s="58">
        <v>100.974090876666</v>
      </c>
      <c r="M312" s="59">
        <v>0.52699023626760499</v>
      </c>
      <c r="N312" s="59">
        <v>0.54222039372997599</v>
      </c>
      <c r="O312" s="59">
        <v>0.50671572088668304</v>
      </c>
      <c r="P312" s="59">
        <v>0.50949693174217203</v>
      </c>
      <c r="Q312" s="59">
        <v>0.48417465056629999</v>
      </c>
      <c r="R312" s="59">
        <v>0.47303756166871602</v>
      </c>
      <c r="S312" s="59">
        <v>0.39775449394636297</v>
      </c>
    </row>
    <row r="313" spans="1:19" x14ac:dyDescent="0.3">
      <c r="A313" t="s">
        <v>388</v>
      </c>
      <c r="B313" t="s">
        <v>389</v>
      </c>
      <c r="C313" s="51" t="s">
        <v>38</v>
      </c>
      <c r="D313" s="51" t="s">
        <v>52</v>
      </c>
      <c r="E313" s="51" t="s">
        <v>44</v>
      </c>
      <c r="F313" s="58">
        <v>92.803010982216193</v>
      </c>
      <c r="G313" s="58">
        <v>82.285593636184004</v>
      </c>
      <c r="H313" s="58">
        <v>77.3449035022619</v>
      </c>
      <c r="I313" s="58">
        <v>84.751690785130094</v>
      </c>
      <c r="J313" s="58">
        <v>94.462844975822904</v>
      </c>
      <c r="K313" s="58">
        <v>101.708829943862</v>
      </c>
      <c r="L313" s="58">
        <v>100.974090876666</v>
      </c>
      <c r="M313" s="59">
        <v>0.63786056887444098</v>
      </c>
      <c r="N313" s="59">
        <v>0.63155550943924599</v>
      </c>
      <c r="O313" s="59">
        <v>0.50671572088668304</v>
      </c>
      <c r="P313" s="59">
        <v>0.610639596071338</v>
      </c>
      <c r="Q313" s="59">
        <v>0.57523682235895501</v>
      </c>
      <c r="R313" s="59">
        <v>0.51310230113151201</v>
      </c>
      <c r="S313" s="59">
        <v>0.39775449394636297</v>
      </c>
    </row>
    <row r="314" spans="1:19" x14ac:dyDescent="0.3">
      <c r="A314" t="s">
        <v>2633</v>
      </c>
      <c r="B314" t="s">
        <v>2634</v>
      </c>
      <c r="C314" s="51" t="s">
        <v>38</v>
      </c>
      <c r="D314" s="51" t="s">
        <v>52</v>
      </c>
      <c r="E314" s="51" t="s">
        <v>39</v>
      </c>
      <c r="F314" s="58">
        <v>95.551677900575797</v>
      </c>
      <c r="G314" s="58">
        <v>104.41575333761701</v>
      </c>
      <c r="H314" s="58">
        <v>101.21702791545</v>
      </c>
      <c r="I314" s="58">
        <v>103.835345784474</v>
      </c>
      <c r="J314" s="58">
        <v>100.357734582007</v>
      </c>
      <c r="K314" s="58">
        <v>94.232054328695796</v>
      </c>
      <c r="L314" s="58">
        <v>102.95443696463801</v>
      </c>
      <c r="M314" s="59">
        <v>0.50435475423423504</v>
      </c>
      <c r="N314" s="59">
        <v>0.52699154180343499</v>
      </c>
      <c r="O314" s="59">
        <v>0.50421920827160005</v>
      </c>
      <c r="P314" s="59">
        <v>0.48646218042800199</v>
      </c>
      <c r="Q314" s="59">
        <v>0.46371557299216898</v>
      </c>
      <c r="R314" s="59">
        <v>0.469295425118258</v>
      </c>
      <c r="S314" s="59">
        <v>0.42457911722798602</v>
      </c>
    </row>
    <row r="315" spans="1:19" x14ac:dyDescent="0.3">
      <c r="A315" t="s">
        <v>2109</v>
      </c>
      <c r="B315" t="s">
        <v>2110</v>
      </c>
      <c r="C315" s="51" t="s">
        <v>38</v>
      </c>
      <c r="D315" s="51" t="s">
        <v>52</v>
      </c>
      <c r="E315" s="51" t="s">
        <v>44</v>
      </c>
      <c r="F315" s="58">
        <v>90.233663722846501</v>
      </c>
      <c r="G315" s="58">
        <v>88.580713495675695</v>
      </c>
      <c r="H315" s="58">
        <v>95.843159771868102</v>
      </c>
      <c r="I315" s="58">
        <v>99.056837515626498</v>
      </c>
      <c r="J315" s="58">
        <v>95.989177138632201</v>
      </c>
      <c r="K315" s="58">
        <v>106.026149913138</v>
      </c>
      <c r="L315" s="58">
        <v>103.60335351066099</v>
      </c>
      <c r="M315" s="59">
        <v>0.64884817997787103</v>
      </c>
      <c r="N315" s="59">
        <v>0.64478655938848795</v>
      </c>
      <c r="O315" s="59">
        <v>0.62604450208974605</v>
      </c>
      <c r="P315" s="59">
        <v>0.62282173245954797</v>
      </c>
      <c r="Q315" s="59">
        <v>0.59078889915219601</v>
      </c>
      <c r="R315" s="59">
        <v>0.57325051924863601</v>
      </c>
      <c r="S315" s="59">
        <v>0.45527195384084401</v>
      </c>
    </row>
    <row r="316" spans="1:19" x14ac:dyDescent="0.3">
      <c r="A316" t="s">
        <v>2113</v>
      </c>
      <c r="B316" t="s">
        <v>2114</v>
      </c>
      <c r="C316" s="51" t="s">
        <v>43</v>
      </c>
      <c r="D316" s="51" t="s">
        <v>52</v>
      </c>
      <c r="E316" s="51" t="s">
        <v>44</v>
      </c>
      <c r="F316" s="58">
        <v>88.592740283917607</v>
      </c>
      <c r="G316" s="58">
        <v>82.980302543568698</v>
      </c>
      <c r="H316" s="58">
        <v>110.786206112359</v>
      </c>
      <c r="I316" s="58">
        <v>98.7893399117645</v>
      </c>
      <c r="J316" s="58">
        <v>103.427038678009</v>
      </c>
      <c r="K316" s="58">
        <v>105.589964966751</v>
      </c>
      <c r="L316" s="58">
        <v>101.000711319529</v>
      </c>
      <c r="M316" s="59">
        <v>0.64883109934823502</v>
      </c>
      <c r="N316" s="59">
        <v>0.68317559291825503</v>
      </c>
      <c r="O316" s="59">
        <v>0.65046431627564505</v>
      </c>
      <c r="P316" s="59">
        <v>0.62281107465779695</v>
      </c>
      <c r="Q316" s="59">
        <v>0.59077571764221204</v>
      </c>
      <c r="R316" s="59">
        <v>0.59842441418289505</v>
      </c>
      <c r="S316" s="59">
        <v>0.52959468177442903</v>
      </c>
    </row>
    <row r="317" spans="1:19" x14ac:dyDescent="0.3">
      <c r="A317" t="s">
        <v>2115</v>
      </c>
      <c r="B317" t="s">
        <v>2116</v>
      </c>
      <c r="C317" s="51" t="s">
        <v>43</v>
      </c>
      <c r="D317" s="51" t="s">
        <v>52</v>
      </c>
      <c r="E317" s="51" t="s">
        <v>39</v>
      </c>
      <c r="F317" s="58">
        <v>87.253850749171704</v>
      </c>
      <c r="G317" s="58">
        <v>90.097003481453598</v>
      </c>
      <c r="H317" s="58">
        <v>102.22016978825</v>
      </c>
      <c r="I317" s="58">
        <v>97.942275832129198</v>
      </c>
      <c r="J317" s="58">
        <v>97.107420380560896</v>
      </c>
      <c r="K317" s="58">
        <v>107.62914292072099</v>
      </c>
      <c r="L317" s="58">
        <v>103.60335351066099</v>
      </c>
      <c r="M317" s="59">
        <v>0.54594792551773597</v>
      </c>
      <c r="N317" s="59">
        <v>0.56279195061235898</v>
      </c>
      <c r="O317" s="59">
        <v>0.54361282833656599</v>
      </c>
      <c r="P317" s="59">
        <v>0.52917659540802997</v>
      </c>
      <c r="Q317" s="59">
        <v>0.50755994457666498</v>
      </c>
      <c r="R317" s="59">
        <v>0.50979511188107396</v>
      </c>
      <c r="S317" s="59">
        <v>0.45527195384084401</v>
      </c>
    </row>
    <row r="318" spans="1:19" x14ac:dyDescent="0.3">
      <c r="A318" t="s">
        <v>2107</v>
      </c>
      <c r="B318" t="s">
        <v>2108</v>
      </c>
      <c r="C318" s="51" t="s">
        <v>38</v>
      </c>
      <c r="D318" s="51" t="s">
        <v>52</v>
      </c>
      <c r="E318" s="51" t="s">
        <v>39</v>
      </c>
      <c r="F318" s="58">
        <v>87.253850749171704</v>
      </c>
      <c r="G318" s="58">
        <v>90.097003481453598</v>
      </c>
      <c r="H318" s="58">
        <v>102.22016978825</v>
      </c>
      <c r="I318" s="58">
        <v>97.942275832129198</v>
      </c>
      <c r="J318" s="58">
        <v>97.107420380560896</v>
      </c>
      <c r="K318" s="58">
        <v>107.62914292072099</v>
      </c>
      <c r="L318" s="58">
        <v>103.60335351066099</v>
      </c>
      <c r="M318" s="59">
        <v>0.54594792551773597</v>
      </c>
      <c r="N318" s="59">
        <v>0.56279195061235898</v>
      </c>
      <c r="O318" s="59">
        <v>0.54361282833656599</v>
      </c>
      <c r="P318" s="59">
        <v>0.52917659540802997</v>
      </c>
      <c r="Q318" s="59">
        <v>0.50755994457666498</v>
      </c>
      <c r="R318" s="59">
        <v>0.50979511188107396</v>
      </c>
      <c r="S318" s="59">
        <v>0.45527195384084401</v>
      </c>
    </row>
    <row r="319" spans="1:19" x14ac:dyDescent="0.3">
      <c r="A319" t="s">
        <v>2117</v>
      </c>
      <c r="B319" t="s">
        <v>2118</v>
      </c>
      <c r="C319" s="51" t="s">
        <v>38</v>
      </c>
      <c r="D319" s="51" t="s">
        <v>52</v>
      </c>
      <c r="E319" s="51" t="s">
        <v>39</v>
      </c>
      <c r="F319" s="58">
        <v>87.253850749171704</v>
      </c>
      <c r="G319" s="58">
        <v>90.097003481453598</v>
      </c>
      <c r="H319" s="58">
        <v>102.22016978825</v>
      </c>
      <c r="I319" s="58">
        <v>97.942275832129198</v>
      </c>
      <c r="J319" s="58">
        <v>97.107420380560896</v>
      </c>
      <c r="K319" s="58">
        <v>107.62914292072099</v>
      </c>
      <c r="L319" s="58">
        <v>103.60335351066099</v>
      </c>
      <c r="M319" s="59">
        <v>0.54594792551773597</v>
      </c>
      <c r="N319" s="59">
        <v>0.56279195061235898</v>
      </c>
      <c r="O319" s="59">
        <v>0.54361282833656599</v>
      </c>
      <c r="P319" s="59">
        <v>0.52917659540802997</v>
      </c>
      <c r="Q319" s="59">
        <v>0.50755994457666498</v>
      </c>
      <c r="R319" s="59">
        <v>0.50979511188107396</v>
      </c>
      <c r="S319" s="59">
        <v>0.45527195384084401</v>
      </c>
    </row>
    <row r="320" spans="1:19" x14ac:dyDescent="0.3">
      <c r="A320" t="s">
        <v>2111</v>
      </c>
      <c r="B320" t="s">
        <v>2112</v>
      </c>
      <c r="C320" s="51" t="s">
        <v>43</v>
      </c>
      <c r="D320" s="51" t="s">
        <v>52</v>
      </c>
      <c r="E320" s="51" t="s">
        <v>44</v>
      </c>
      <c r="F320" s="58">
        <v>88.592740283917607</v>
      </c>
      <c r="G320" s="58">
        <v>89.174108634186496</v>
      </c>
      <c r="H320" s="58">
        <v>104.14945315964501</v>
      </c>
      <c r="I320" s="58">
        <v>96.151996035217493</v>
      </c>
      <c r="J320" s="58">
        <v>96.177701683305401</v>
      </c>
      <c r="K320" s="58">
        <v>105.589964966751</v>
      </c>
      <c r="L320" s="58">
        <v>101.000711319529</v>
      </c>
      <c r="M320" s="59">
        <v>0.64883109934823502</v>
      </c>
      <c r="N320" s="59">
        <v>0.68317559291825503</v>
      </c>
      <c r="O320" s="59">
        <v>0.65046431627564505</v>
      </c>
      <c r="P320" s="59">
        <v>0.62281107465779695</v>
      </c>
      <c r="Q320" s="59">
        <v>0.59077571764221204</v>
      </c>
      <c r="R320" s="59">
        <v>0.59842441418289505</v>
      </c>
      <c r="S320" s="59">
        <v>0.52959468177442903</v>
      </c>
    </row>
    <row r="321" spans="1:19" x14ac:dyDescent="0.3">
      <c r="A321" t="s">
        <v>118</v>
      </c>
      <c r="B321" t="s">
        <v>119</v>
      </c>
      <c r="C321" s="51" t="s">
        <v>43</v>
      </c>
      <c r="D321" s="51" t="s">
        <v>52</v>
      </c>
      <c r="E321" s="51" t="s">
        <v>39</v>
      </c>
      <c r="F321" s="58">
        <v>88.782863253259606</v>
      </c>
      <c r="G321" s="58">
        <v>85.756115842777604</v>
      </c>
      <c r="H321" s="58">
        <v>93.177107862666503</v>
      </c>
      <c r="I321" s="58">
        <v>89.518961583869199</v>
      </c>
      <c r="J321" s="58">
        <v>86.886537458266801</v>
      </c>
      <c r="K321" s="58">
        <v>90.977164413834402</v>
      </c>
      <c r="L321" s="58">
        <v>101.429107911825</v>
      </c>
      <c r="M321" s="59">
        <v>0.38690600597945202</v>
      </c>
      <c r="N321" s="59">
        <v>0.40582074540944701</v>
      </c>
      <c r="O321" s="59">
        <v>0.38632442274615097</v>
      </c>
      <c r="P321" s="59">
        <v>0.37287285563885397</v>
      </c>
      <c r="Q321" s="59">
        <v>0.35158920903228502</v>
      </c>
      <c r="R321" s="59">
        <v>0.35418650457021</v>
      </c>
      <c r="S321" s="59">
        <v>0.30621412149194499</v>
      </c>
    </row>
    <row r="322" spans="1:19" x14ac:dyDescent="0.3">
      <c r="A322" t="s">
        <v>120</v>
      </c>
      <c r="B322" t="s">
        <v>121</v>
      </c>
      <c r="C322" s="51" t="s">
        <v>43</v>
      </c>
      <c r="D322" s="51" t="s">
        <v>52</v>
      </c>
      <c r="E322" s="51" t="s">
        <v>39</v>
      </c>
      <c r="F322" s="58">
        <v>88.782863253259606</v>
      </c>
      <c r="G322" s="58">
        <v>85.756115842777604</v>
      </c>
      <c r="H322" s="58">
        <v>93.177107862666503</v>
      </c>
      <c r="I322" s="58">
        <v>89.518961583869199</v>
      </c>
      <c r="J322" s="58">
        <v>86.886537458266801</v>
      </c>
      <c r="K322" s="58">
        <v>90.977164413834402</v>
      </c>
      <c r="L322" s="58">
        <v>101.429107911825</v>
      </c>
      <c r="M322" s="59">
        <v>0.38690600597945202</v>
      </c>
      <c r="N322" s="59">
        <v>0.40582074540944701</v>
      </c>
      <c r="O322" s="59">
        <v>0.38632442274615097</v>
      </c>
      <c r="P322" s="59">
        <v>0.37287285563885397</v>
      </c>
      <c r="Q322" s="59">
        <v>0.35158920903228502</v>
      </c>
      <c r="R322" s="59">
        <v>0.35418650457021</v>
      </c>
      <c r="S322" s="59">
        <v>0.30621412149194499</v>
      </c>
    </row>
    <row r="323" spans="1:19" x14ac:dyDescent="0.3">
      <c r="A323" t="s">
        <v>4484</v>
      </c>
      <c r="B323" t="s">
        <v>4485</v>
      </c>
      <c r="C323" s="51" t="s">
        <v>38</v>
      </c>
      <c r="D323" s="51" t="s">
        <v>52</v>
      </c>
      <c r="E323" s="51" t="s">
        <v>39</v>
      </c>
      <c r="F323" s="58">
        <v>104.74450852052701</v>
      </c>
      <c r="G323" s="58">
        <v>103.17459396608</v>
      </c>
      <c r="H323" s="58">
        <v>100.49661032654301</v>
      </c>
      <c r="I323" s="58">
        <v>102.927853259264</v>
      </c>
      <c r="J323" s="58">
        <v>95.087859460136499</v>
      </c>
      <c r="K323" s="58">
        <v>103.72466244888101</v>
      </c>
      <c r="L323" s="58">
        <v>98.590598551478493</v>
      </c>
      <c r="M323" s="59">
        <v>0.51722994020131097</v>
      </c>
      <c r="N323" s="59">
        <v>0.53812255484326599</v>
      </c>
      <c r="O323" s="59">
        <v>0.51443976524523904</v>
      </c>
      <c r="P323" s="59">
        <v>0.50160560194096004</v>
      </c>
      <c r="Q323" s="59">
        <v>0.47926421702469602</v>
      </c>
      <c r="R323" s="59">
        <v>0.481607670129098</v>
      </c>
      <c r="S323" s="59">
        <v>0.42912323764192101</v>
      </c>
    </row>
    <row r="324" spans="1:19" x14ac:dyDescent="0.3">
      <c r="A324" t="s">
        <v>4486</v>
      </c>
      <c r="B324" t="s">
        <v>4487</v>
      </c>
      <c r="C324" s="51" t="s">
        <v>43</v>
      </c>
      <c r="D324" s="51" t="s">
        <v>52</v>
      </c>
      <c r="E324" s="51" t="s">
        <v>39</v>
      </c>
      <c r="F324" s="58">
        <v>98.219964475935996</v>
      </c>
      <c r="G324" s="58">
        <v>89.957450663627398</v>
      </c>
      <c r="H324" s="58">
        <v>104.647508434005</v>
      </c>
      <c r="I324" s="58"/>
      <c r="J324" s="58"/>
      <c r="K324" s="58"/>
      <c r="L324" s="58"/>
      <c r="M324" s="59">
        <v>0.31430445705212501</v>
      </c>
      <c r="N324" s="59">
        <v>0.34106119188020001</v>
      </c>
      <c r="O324" s="59">
        <v>0.313752324036145</v>
      </c>
      <c r="P324" s="59">
        <v>0.29601646190171799</v>
      </c>
      <c r="Q324" s="59">
        <v>0.26857073982274698</v>
      </c>
      <c r="R324" s="59">
        <v>0.27256993726269102</v>
      </c>
      <c r="S324" s="59">
        <v>0.19971676631572099</v>
      </c>
    </row>
    <row r="325" spans="1:19" x14ac:dyDescent="0.3">
      <c r="A325" t="s">
        <v>63</v>
      </c>
      <c r="B325" t="s">
        <v>64</v>
      </c>
      <c r="C325" s="51" t="s">
        <v>38</v>
      </c>
      <c r="D325" s="51" t="s">
        <v>52</v>
      </c>
      <c r="E325" s="51" t="s">
        <v>39</v>
      </c>
      <c r="F325" s="58">
        <v>94.479763397843897</v>
      </c>
      <c r="G325" s="58">
        <v>104.047784619992</v>
      </c>
      <c r="H325" s="58">
        <v>96.348348492821202</v>
      </c>
      <c r="I325" s="58"/>
      <c r="J325" s="58"/>
      <c r="K325" s="58"/>
      <c r="L325" s="58"/>
      <c r="M325" s="59">
        <v>0.31253932640911802</v>
      </c>
      <c r="N325" s="59">
        <v>0.33519726628922297</v>
      </c>
      <c r="O325" s="59">
        <v>0.31475781730922198</v>
      </c>
      <c r="P325" s="59">
        <v>0.29846925295853299</v>
      </c>
      <c r="Q325" s="59">
        <v>0.277023684092356</v>
      </c>
      <c r="R325" s="59">
        <v>0.28193420804149899</v>
      </c>
      <c r="S325" s="59">
        <v>0.24654603429663799</v>
      </c>
    </row>
    <row r="326" spans="1:19" x14ac:dyDescent="0.3">
      <c r="A326" t="s">
        <v>3532</v>
      </c>
      <c r="B326" t="s">
        <v>3533</v>
      </c>
      <c r="C326" s="51" t="s">
        <v>43</v>
      </c>
      <c r="D326" s="51" t="s">
        <v>52</v>
      </c>
      <c r="E326" s="51" t="s">
        <v>39</v>
      </c>
      <c r="F326" s="58">
        <v>96.134679799928705</v>
      </c>
      <c r="G326" s="58">
        <v>93.488879396645004</v>
      </c>
      <c r="H326" s="58">
        <v>85.723072227058196</v>
      </c>
      <c r="I326" s="58">
        <v>90.837582616275796</v>
      </c>
      <c r="J326" s="58">
        <v>89.249935007551301</v>
      </c>
      <c r="K326" s="58">
        <v>98.673164802334099</v>
      </c>
      <c r="L326" s="58">
        <v>112.15033780264299</v>
      </c>
      <c r="M326" s="59">
        <v>0.53161853941806003</v>
      </c>
      <c r="N326" s="59">
        <v>0.55006743315204398</v>
      </c>
      <c r="O326" s="59">
        <v>0.52977406272987904</v>
      </c>
      <c r="P326" s="59">
        <v>0.51332121580406997</v>
      </c>
      <c r="Q326" s="59">
        <v>0.49157158334564099</v>
      </c>
      <c r="R326" s="59">
        <v>0.49659546535416699</v>
      </c>
      <c r="S326" s="59">
        <v>0.44729326543867398</v>
      </c>
    </row>
    <row r="327" spans="1:19" x14ac:dyDescent="0.3">
      <c r="A327" t="s">
        <v>3534</v>
      </c>
      <c r="B327" t="s">
        <v>3535</v>
      </c>
      <c r="C327" s="51" t="s">
        <v>43</v>
      </c>
      <c r="D327" s="51" t="s">
        <v>52</v>
      </c>
      <c r="E327" s="51" t="s">
        <v>44</v>
      </c>
      <c r="F327" s="58">
        <v>96.327429863446298</v>
      </c>
      <c r="G327" s="58">
        <v>89.035639913108994</v>
      </c>
      <c r="H327" s="58">
        <v>83.047424584024199</v>
      </c>
      <c r="I327" s="58">
        <v>91.375275834943295</v>
      </c>
      <c r="J327" s="58">
        <v>89.780062262955099</v>
      </c>
      <c r="K327" s="58">
        <v>97.400826368139107</v>
      </c>
      <c r="L327" s="58">
        <v>115.693702914261</v>
      </c>
      <c r="M327" s="59">
        <v>0.64008296335889403</v>
      </c>
      <c r="N327" s="59">
        <v>0.67579283146994096</v>
      </c>
      <c r="O327" s="59">
        <v>0.64178804046718296</v>
      </c>
      <c r="P327" s="59">
        <v>0.61231113175957996</v>
      </c>
      <c r="Q327" s="59">
        <v>0.57951344934697102</v>
      </c>
      <c r="R327" s="59">
        <v>0.58915389556029296</v>
      </c>
      <c r="S327" s="59">
        <v>0.52283694034018802</v>
      </c>
    </row>
    <row r="328" spans="1:19" x14ac:dyDescent="0.3">
      <c r="A328" t="s">
        <v>4590</v>
      </c>
      <c r="B328" t="s">
        <v>4591</v>
      </c>
      <c r="C328" s="51" t="s">
        <v>43</v>
      </c>
      <c r="D328" s="51" t="s">
        <v>52</v>
      </c>
      <c r="E328" s="51" t="s">
        <v>44</v>
      </c>
      <c r="F328" s="58">
        <v>85.384408349103197</v>
      </c>
      <c r="G328" s="58">
        <v>94.410755849996704</v>
      </c>
      <c r="H328" s="58">
        <v>91.828636823672895</v>
      </c>
      <c r="I328" s="58">
        <v>94.373122334098298</v>
      </c>
      <c r="J328" s="58">
        <v>105.619453899947</v>
      </c>
      <c r="K328" s="58">
        <v>104.476784933427</v>
      </c>
      <c r="L328" s="58">
        <v>111.836640718091</v>
      </c>
      <c r="M328" s="59">
        <v>0.73508404177598297</v>
      </c>
      <c r="N328" s="59">
        <v>0.72673630118931198</v>
      </c>
      <c r="O328" s="59">
        <v>0.66878381432690404</v>
      </c>
      <c r="P328" s="59">
        <v>0.63982125971370196</v>
      </c>
      <c r="Q328" s="59">
        <v>0.60669446337190802</v>
      </c>
      <c r="R328" s="59">
        <v>0.61651491342001596</v>
      </c>
      <c r="S328" s="59">
        <v>0.53457958320257104</v>
      </c>
    </row>
    <row r="329" spans="1:19" x14ac:dyDescent="0.3">
      <c r="A329" t="s">
        <v>4590</v>
      </c>
      <c r="B329" t="s">
        <v>4591</v>
      </c>
      <c r="C329" s="51" t="s">
        <v>43</v>
      </c>
      <c r="D329" s="51" t="s">
        <v>52</v>
      </c>
      <c r="E329" s="51" t="s">
        <v>44</v>
      </c>
      <c r="F329" s="58">
        <v>85.384408349103197</v>
      </c>
      <c r="G329" s="58">
        <v>94.410755849996704</v>
      </c>
      <c r="H329" s="58">
        <v>91.828636823672895</v>
      </c>
      <c r="I329" s="58">
        <v>94.373122334098298</v>
      </c>
      <c r="J329" s="58">
        <v>105.619453899947</v>
      </c>
      <c r="K329" s="58">
        <v>104.476784933427</v>
      </c>
      <c r="L329" s="58">
        <v>111.836640718091</v>
      </c>
      <c r="M329" s="59">
        <v>0.73508404177598297</v>
      </c>
      <c r="N329" s="59">
        <v>0.72673630118931198</v>
      </c>
      <c r="O329" s="59">
        <v>0.66878381432690404</v>
      </c>
      <c r="P329" s="59">
        <v>0.63982125971370196</v>
      </c>
      <c r="Q329" s="59">
        <v>0.60669446337190802</v>
      </c>
      <c r="R329" s="59">
        <v>0.61651491342001596</v>
      </c>
      <c r="S329" s="59">
        <v>0.53457958320257104</v>
      </c>
    </row>
    <row r="330" spans="1:19" x14ac:dyDescent="0.3">
      <c r="A330" t="s">
        <v>3530</v>
      </c>
      <c r="B330" t="s">
        <v>3531</v>
      </c>
      <c r="C330" s="51" t="s">
        <v>43</v>
      </c>
      <c r="D330" s="51" t="s">
        <v>52</v>
      </c>
      <c r="E330" s="51" t="s">
        <v>39</v>
      </c>
      <c r="F330" s="58">
        <v>96.134679799928705</v>
      </c>
      <c r="G330" s="58">
        <v>93.488879396645004</v>
      </c>
      <c r="H330" s="58">
        <v>85.723072227058196</v>
      </c>
      <c r="I330" s="58">
        <v>90.837582616275796</v>
      </c>
      <c r="J330" s="58">
        <v>89.249935007551301</v>
      </c>
      <c r="K330" s="58">
        <v>98.673164802334099</v>
      </c>
      <c r="L330" s="58">
        <v>112.15033780264299</v>
      </c>
      <c r="M330" s="59">
        <v>0.53161853941806003</v>
      </c>
      <c r="N330" s="59">
        <v>0.55006743315204398</v>
      </c>
      <c r="O330" s="59">
        <v>0.52977406272987904</v>
      </c>
      <c r="P330" s="59">
        <v>0.51332121580406997</v>
      </c>
      <c r="Q330" s="59">
        <v>0.49157158334564099</v>
      </c>
      <c r="R330" s="59">
        <v>0.49659546535416699</v>
      </c>
      <c r="S330" s="59">
        <v>0.44729326543867398</v>
      </c>
    </row>
    <row r="331" spans="1:19" x14ac:dyDescent="0.3">
      <c r="A331" t="s">
        <v>3528</v>
      </c>
      <c r="B331" t="s">
        <v>3529</v>
      </c>
      <c r="C331" s="51" t="s">
        <v>43</v>
      </c>
      <c r="D331" s="51" t="s">
        <v>52</v>
      </c>
      <c r="E331" s="51" t="s">
        <v>39</v>
      </c>
      <c r="F331" s="58">
        <v>96.134679799928705</v>
      </c>
      <c r="G331" s="58">
        <v>93.488879396645004</v>
      </c>
      <c r="H331" s="58">
        <v>85.723072227058196</v>
      </c>
      <c r="I331" s="58">
        <v>90.837582616275796</v>
      </c>
      <c r="J331" s="58">
        <v>89.249935007551301</v>
      </c>
      <c r="K331" s="58">
        <v>98.673164802334099</v>
      </c>
      <c r="L331" s="58">
        <v>112.15033780264299</v>
      </c>
      <c r="M331" s="59">
        <v>0.53161853941806003</v>
      </c>
      <c r="N331" s="59">
        <v>0.55006743315204398</v>
      </c>
      <c r="O331" s="59">
        <v>0.52977406272987904</v>
      </c>
      <c r="P331" s="59">
        <v>0.51332121580406997</v>
      </c>
      <c r="Q331" s="59">
        <v>0.49157158334564099</v>
      </c>
      <c r="R331" s="59">
        <v>0.49659546535416699</v>
      </c>
      <c r="S331" s="59">
        <v>0.44729326543867398</v>
      </c>
    </row>
    <row r="332" spans="1:19" x14ac:dyDescent="0.3">
      <c r="A332" t="s">
        <v>4594</v>
      </c>
      <c r="B332" t="s">
        <v>4595</v>
      </c>
      <c r="C332" s="51" t="s">
        <v>38</v>
      </c>
      <c r="D332" s="51" t="s">
        <v>52</v>
      </c>
      <c r="E332" s="51" t="s">
        <v>44</v>
      </c>
      <c r="F332" s="58">
        <v>95.695709294557901</v>
      </c>
      <c r="G332" s="58">
        <v>104.638223131007</v>
      </c>
      <c r="H332" s="58">
        <v>109.372490135009</v>
      </c>
      <c r="I332" s="58">
        <v>103.58517526504301</v>
      </c>
      <c r="J332" s="58">
        <v>112.899739516306</v>
      </c>
      <c r="K332" s="58">
        <v>104.667613339211</v>
      </c>
      <c r="L332" s="58">
        <v>104.509902367862</v>
      </c>
      <c r="M332" s="59">
        <v>0.65481695870271195</v>
      </c>
      <c r="N332" s="59">
        <v>0.68842586131080497</v>
      </c>
      <c r="O332" s="59">
        <v>0.65390516518660602</v>
      </c>
      <c r="P332" s="59">
        <v>0.62528632115624905</v>
      </c>
      <c r="Q332" s="59">
        <v>0.59268233503005097</v>
      </c>
      <c r="R332" s="59">
        <v>0.60236982674137196</v>
      </c>
      <c r="S332" s="59">
        <v>0.53533171313551997</v>
      </c>
    </row>
    <row r="333" spans="1:19" x14ac:dyDescent="0.3">
      <c r="A333" t="s">
        <v>3526</v>
      </c>
      <c r="B333" t="s">
        <v>3527</v>
      </c>
      <c r="C333" s="51" t="s">
        <v>38</v>
      </c>
      <c r="D333" s="51" t="s">
        <v>52</v>
      </c>
      <c r="E333" s="51" t="s">
        <v>39</v>
      </c>
      <c r="F333" s="58">
        <v>96.134679799928705</v>
      </c>
      <c r="G333" s="58">
        <v>93.488879396645004</v>
      </c>
      <c r="H333" s="58">
        <v>85.723072227058196</v>
      </c>
      <c r="I333" s="58">
        <v>90.837582616275796</v>
      </c>
      <c r="J333" s="58">
        <v>89.249935007551301</v>
      </c>
      <c r="K333" s="58">
        <v>98.673164802334099</v>
      </c>
      <c r="L333" s="58">
        <v>112.15033780264299</v>
      </c>
      <c r="M333" s="59">
        <v>0.53161853941806003</v>
      </c>
      <c r="N333" s="59">
        <v>0.55006743315204398</v>
      </c>
      <c r="O333" s="59">
        <v>0.52977406272987904</v>
      </c>
      <c r="P333" s="59">
        <v>0.51332121580406997</v>
      </c>
      <c r="Q333" s="59">
        <v>0.49157158334564099</v>
      </c>
      <c r="R333" s="59">
        <v>0.49659546535416699</v>
      </c>
      <c r="S333" s="59">
        <v>0.44729326543867398</v>
      </c>
    </row>
    <row r="334" spans="1:19" x14ac:dyDescent="0.3">
      <c r="A334" t="s">
        <v>4592</v>
      </c>
      <c r="B334" t="s">
        <v>4593</v>
      </c>
      <c r="C334" s="51" t="s">
        <v>43</v>
      </c>
      <c r="D334" s="51" t="s">
        <v>52</v>
      </c>
      <c r="E334" s="51" t="s">
        <v>44</v>
      </c>
      <c r="F334" s="58">
        <v>90.190352170221402</v>
      </c>
      <c r="G334" s="58">
        <v>93.691736894309003</v>
      </c>
      <c r="H334" s="58">
        <v>100.59367588324</v>
      </c>
      <c r="I334" s="58">
        <v>95.974461824556897</v>
      </c>
      <c r="J334" s="58">
        <v>102.68568092675601</v>
      </c>
      <c r="K334" s="58">
        <v>116.35255519020799</v>
      </c>
      <c r="L334" s="58">
        <v>108.70566923862</v>
      </c>
      <c r="M334" s="59">
        <v>0.68419609200638998</v>
      </c>
      <c r="N334" s="59">
        <v>0.71817871030745895</v>
      </c>
      <c r="O334" s="59">
        <v>0.68437304407697097</v>
      </c>
      <c r="P334" s="59">
        <v>0.65437208470166097</v>
      </c>
      <c r="Q334" s="59">
        <v>0.62058659688098305</v>
      </c>
      <c r="R334" s="59">
        <v>0.63120852719890896</v>
      </c>
      <c r="S334" s="59">
        <v>0.54897163513427705</v>
      </c>
    </row>
    <row r="335" spans="1:19" x14ac:dyDescent="0.3">
      <c r="A335" t="s">
        <v>3524</v>
      </c>
      <c r="B335" t="s">
        <v>3525</v>
      </c>
      <c r="C335" s="51" t="s">
        <v>38</v>
      </c>
      <c r="D335" s="51" t="s">
        <v>52</v>
      </c>
      <c r="E335" s="51" t="s">
        <v>44</v>
      </c>
      <c r="F335" s="58">
        <v>89.101555446913906</v>
      </c>
      <c r="G335" s="58">
        <v>91.484713022558296</v>
      </c>
      <c r="H335" s="58">
        <v>83.989107616051101</v>
      </c>
      <c r="I335" s="58">
        <v>90.083062220968202</v>
      </c>
      <c r="J335" s="58">
        <v>87.431335508904397</v>
      </c>
      <c r="K335" s="58">
        <v>97.450790903407594</v>
      </c>
      <c r="L335" s="58">
        <v>115.998191669522</v>
      </c>
      <c r="M335" s="59">
        <v>0.67061915850775999</v>
      </c>
      <c r="N335" s="59">
        <v>0.68712676310595699</v>
      </c>
      <c r="O335" s="59">
        <v>0.65841450785203304</v>
      </c>
      <c r="P335" s="59">
        <v>0.62834216608733695</v>
      </c>
      <c r="Q335" s="59">
        <v>0.59486658055095798</v>
      </c>
      <c r="R335" s="59">
        <v>0.60491905672954704</v>
      </c>
      <c r="S335" s="59">
        <v>0.52286423617585798</v>
      </c>
    </row>
    <row r="336" spans="1:19" x14ac:dyDescent="0.3">
      <c r="A336" t="s">
        <v>4596</v>
      </c>
      <c r="B336" t="s">
        <v>4597</v>
      </c>
      <c r="C336" s="51" t="s">
        <v>38</v>
      </c>
      <c r="D336" s="51" t="s">
        <v>52</v>
      </c>
      <c r="E336" s="51" t="s">
        <v>39</v>
      </c>
      <c r="F336" s="58">
        <v>91.761949816278801</v>
      </c>
      <c r="G336" s="58">
        <v>100.530084493982</v>
      </c>
      <c r="H336" s="58">
        <v>100.63814834614899</v>
      </c>
      <c r="I336" s="58">
        <v>95.383571975024907</v>
      </c>
      <c r="J336" s="58">
        <v>103.25311253977701</v>
      </c>
      <c r="K336" s="58">
        <v>106.86089877545599</v>
      </c>
      <c r="L336" s="58">
        <v>107.90566075133</v>
      </c>
      <c r="M336" s="59">
        <v>0.55556579792899197</v>
      </c>
      <c r="N336" s="59">
        <v>0.57163828362727498</v>
      </c>
      <c r="O336" s="59">
        <v>0.54968466164204399</v>
      </c>
      <c r="P336" s="59">
        <v>0.53207346180386705</v>
      </c>
      <c r="Q336" s="59">
        <v>0.509357959034755</v>
      </c>
      <c r="R336" s="59">
        <v>0.51565117255487702</v>
      </c>
      <c r="S336" s="59">
        <v>0.46271825856388799</v>
      </c>
    </row>
    <row r="337" spans="1:19" x14ac:dyDescent="0.3">
      <c r="A337" t="s">
        <v>3296</v>
      </c>
      <c r="B337" t="s">
        <v>3297</v>
      </c>
      <c r="C337" s="51" t="s">
        <v>43</v>
      </c>
      <c r="D337" s="51" t="s">
        <v>52</v>
      </c>
      <c r="E337" s="51" t="s">
        <v>44</v>
      </c>
      <c r="F337" s="58">
        <v>92.591860336000707</v>
      </c>
      <c r="G337" s="58">
        <v>85.546589507538599</v>
      </c>
      <c r="H337" s="58">
        <v>85.969225304635003</v>
      </c>
      <c r="I337" s="58">
        <v>86.8751017563647</v>
      </c>
      <c r="J337" s="58">
        <v>87.743524240375194</v>
      </c>
      <c r="K337" s="58">
        <v>112.93931525077799</v>
      </c>
      <c r="L337" s="58">
        <v>98.539701604118306</v>
      </c>
      <c r="M337" s="59">
        <v>0.63788694591290296</v>
      </c>
      <c r="N337" s="59">
        <v>0.67712571943861299</v>
      </c>
      <c r="O337" s="59">
        <v>0.64030573682931102</v>
      </c>
      <c r="P337" s="59">
        <v>0.61005048867805101</v>
      </c>
      <c r="Q337" s="59">
        <v>0.573793001306249</v>
      </c>
      <c r="R337" s="59">
        <v>0.58334936943263105</v>
      </c>
      <c r="S337" s="59">
        <v>0.50790330053880295</v>
      </c>
    </row>
    <row r="338" spans="1:19" x14ac:dyDescent="0.3">
      <c r="A338" t="s">
        <v>3304</v>
      </c>
      <c r="B338" t="s">
        <v>3305</v>
      </c>
      <c r="C338" s="51" t="s">
        <v>38</v>
      </c>
      <c r="D338" s="51" t="s">
        <v>52</v>
      </c>
      <c r="E338" s="51" t="s">
        <v>39</v>
      </c>
      <c r="F338" s="58">
        <v>95.398880423117802</v>
      </c>
      <c r="G338" s="58">
        <v>90.160341012708002</v>
      </c>
      <c r="H338" s="58">
        <v>88.731109735756803</v>
      </c>
      <c r="I338" s="58">
        <v>86.359902567614299</v>
      </c>
      <c r="J338" s="58">
        <v>88.382717276135196</v>
      </c>
      <c r="K338" s="58">
        <v>104.06752293111499</v>
      </c>
      <c r="L338" s="58">
        <v>102.152207874787</v>
      </c>
      <c r="M338" s="59">
        <v>0.53025864744484197</v>
      </c>
      <c r="N338" s="59">
        <v>0.553434178714447</v>
      </c>
      <c r="O338" s="59">
        <v>0.52998392118627402</v>
      </c>
      <c r="P338" s="59">
        <v>0.51051291255421205</v>
      </c>
      <c r="Q338" s="59">
        <v>0.48368012443431802</v>
      </c>
      <c r="R338" s="59">
        <v>0.48969798384567897</v>
      </c>
      <c r="S338" s="59">
        <v>0.427687180700004</v>
      </c>
    </row>
    <row r="339" spans="1:19" x14ac:dyDescent="0.3">
      <c r="A339" t="s">
        <v>3302</v>
      </c>
      <c r="B339" t="s">
        <v>3303</v>
      </c>
      <c r="C339" s="51" t="s">
        <v>43</v>
      </c>
      <c r="D339" s="51" t="s">
        <v>52</v>
      </c>
      <c r="E339" s="51" t="s">
        <v>44</v>
      </c>
      <c r="F339" s="58">
        <v>97.249650246122698</v>
      </c>
      <c r="G339" s="58">
        <v>89.143721073807697</v>
      </c>
      <c r="H339" s="58">
        <v>83.493510846615095</v>
      </c>
      <c r="I339" s="58">
        <v>84.049094374015695</v>
      </c>
      <c r="J339" s="58">
        <v>89.783488665789307</v>
      </c>
      <c r="K339" s="58">
        <v>99.095446822958394</v>
      </c>
      <c r="L339" s="58">
        <v>101.628752862087</v>
      </c>
      <c r="M339" s="59">
        <v>0.66919061170015803</v>
      </c>
      <c r="N339" s="59">
        <v>0.70769517573856</v>
      </c>
      <c r="O339" s="59">
        <v>0.67238775694164299</v>
      </c>
      <c r="P339" s="59">
        <v>0.64026685150032003</v>
      </c>
      <c r="Q339" s="59">
        <v>0.60318803717789304</v>
      </c>
      <c r="R339" s="59">
        <v>0.61428259601484103</v>
      </c>
      <c r="S339" s="59">
        <v>0.53728151603598295</v>
      </c>
    </row>
    <row r="340" spans="1:19" x14ac:dyDescent="0.3">
      <c r="A340" t="s">
        <v>3306</v>
      </c>
      <c r="B340" t="s">
        <v>3307</v>
      </c>
      <c r="C340" s="51" t="s">
        <v>43</v>
      </c>
      <c r="D340" s="51" t="s">
        <v>52</v>
      </c>
      <c r="E340" s="51" t="s">
        <v>39</v>
      </c>
      <c r="F340" s="58">
        <v>95.398880423117802</v>
      </c>
      <c r="G340" s="58">
        <v>90.160341012708002</v>
      </c>
      <c r="H340" s="58">
        <v>88.731109735756803</v>
      </c>
      <c r="I340" s="58">
        <v>86.359902567614299</v>
      </c>
      <c r="J340" s="58">
        <v>88.382717276135196</v>
      </c>
      <c r="K340" s="58">
        <v>104.06752293111499</v>
      </c>
      <c r="L340" s="58">
        <v>102.152207874787</v>
      </c>
      <c r="M340" s="59">
        <v>0.53025864744484197</v>
      </c>
      <c r="N340" s="59">
        <v>0.553434178714447</v>
      </c>
      <c r="O340" s="59">
        <v>0.52998392118627402</v>
      </c>
      <c r="P340" s="59">
        <v>0.51051291255421205</v>
      </c>
      <c r="Q340" s="59">
        <v>0.48368012443431802</v>
      </c>
      <c r="R340" s="59">
        <v>0.48969798384567897</v>
      </c>
      <c r="S340" s="59">
        <v>0.427687180700004</v>
      </c>
    </row>
    <row r="341" spans="1:19" x14ac:dyDescent="0.3">
      <c r="A341" t="s">
        <v>3300</v>
      </c>
      <c r="B341" t="s">
        <v>3301</v>
      </c>
      <c r="C341" s="51" t="s">
        <v>43</v>
      </c>
      <c r="D341" s="51" t="s">
        <v>52</v>
      </c>
      <c r="E341" s="51" t="s">
        <v>39</v>
      </c>
      <c r="F341" s="58">
        <v>95.398880423117802</v>
      </c>
      <c r="G341" s="58">
        <v>90.160341012708002</v>
      </c>
      <c r="H341" s="58">
        <v>88.731109735756803</v>
      </c>
      <c r="I341" s="58">
        <v>86.359902567614299</v>
      </c>
      <c r="J341" s="58">
        <v>88.382717276135196</v>
      </c>
      <c r="K341" s="58">
        <v>104.06752293111499</v>
      </c>
      <c r="L341" s="58">
        <v>102.152207874787</v>
      </c>
      <c r="M341" s="59">
        <v>0.53025864744484197</v>
      </c>
      <c r="N341" s="59">
        <v>0.553434178714447</v>
      </c>
      <c r="O341" s="59">
        <v>0.52998392118627402</v>
      </c>
      <c r="P341" s="59">
        <v>0.51051291255421205</v>
      </c>
      <c r="Q341" s="59">
        <v>0.48368012443431802</v>
      </c>
      <c r="R341" s="59">
        <v>0.48969798384567897</v>
      </c>
      <c r="S341" s="59">
        <v>0.427687180700004</v>
      </c>
    </row>
    <row r="342" spans="1:19" x14ac:dyDescent="0.3">
      <c r="A342" t="s">
        <v>3298</v>
      </c>
      <c r="B342" t="s">
        <v>3299</v>
      </c>
      <c r="C342" s="51" t="s">
        <v>43</v>
      </c>
      <c r="D342" s="51" t="s">
        <v>52</v>
      </c>
      <c r="E342" s="51" t="s">
        <v>39</v>
      </c>
      <c r="F342" s="58">
        <v>95.398880423117802</v>
      </c>
      <c r="G342" s="58">
        <v>90.160341012708002</v>
      </c>
      <c r="H342" s="58">
        <v>88.731109735756803</v>
      </c>
      <c r="I342" s="58">
        <v>86.359902567614299</v>
      </c>
      <c r="J342" s="58">
        <v>88.382717276135196</v>
      </c>
      <c r="K342" s="58">
        <v>104.06752293111499</v>
      </c>
      <c r="L342" s="58">
        <v>102.152207874787</v>
      </c>
      <c r="M342" s="59">
        <v>0.53025864744484197</v>
      </c>
      <c r="N342" s="59">
        <v>0.553434178714447</v>
      </c>
      <c r="O342" s="59">
        <v>0.52998392118627402</v>
      </c>
      <c r="P342" s="59">
        <v>0.51051291255421205</v>
      </c>
      <c r="Q342" s="59">
        <v>0.48368012443431802</v>
      </c>
      <c r="R342" s="59">
        <v>0.48969798384567897</v>
      </c>
      <c r="S342" s="59">
        <v>0.427687180700004</v>
      </c>
    </row>
    <row r="343" spans="1:19" x14ac:dyDescent="0.3">
      <c r="A343" t="s">
        <v>3396</v>
      </c>
      <c r="B343" t="s">
        <v>3397</v>
      </c>
      <c r="C343" s="51" t="s">
        <v>43</v>
      </c>
      <c r="D343" s="51" t="s">
        <v>52</v>
      </c>
      <c r="E343" s="51" t="s">
        <v>39</v>
      </c>
      <c r="F343" s="58">
        <v>92.163234355304795</v>
      </c>
      <c r="G343" s="58">
        <v>88.275063915389794</v>
      </c>
      <c r="H343" s="58">
        <v>103.613045208478</v>
      </c>
      <c r="I343" s="58">
        <v>94.667071899025402</v>
      </c>
      <c r="J343" s="58">
        <v>92.456850197662206</v>
      </c>
      <c r="K343" s="58">
        <v>94.099790206074402</v>
      </c>
      <c r="L343" s="58">
        <v>104.03067021706801</v>
      </c>
      <c r="M343" s="59">
        <v>0.492981660099785</v>
      </c>
      <c r="N343" s="59">
        <v>0.51533944836530998</v>
      </c>
      <c r="O343" s="59">
        <v>0.48874565957948801</v>
      </c>
      <c r="P343" s="59">
        <v>0.47563885662355898</v>
      </c>
      <c r="Q343" s="59">
        <v>0.45154535567133902</v>
      </c>
      <c r="R343" s="59">
        <v>0.45286358565639401</v>
      </c>
      <c r="S343" s="59">
        <v>0.39509638307973199</v>
      </c>
    </row>
    <row r="344" spans="1:19" x14ac:dyDescent="0.3">
      <c r="A344" t="s">
        <v>3388</v>
      </c>
      <c r="B344" t="s">
        <v>3389</v>
      </c>
      <c r="C344" s="51" t="s">
        <v>38</v>
      </c>
      <c r="D344" s="51" t="s">
        <v>52</v>
      </c>
      <c r="E344" s="51" t="s">
        <v>39</v>
      </c>
      <c r="F344" s="58">
        <v>92.163234355304795</v>
      </c>
      <c r="G344" s="58">
        <v>88.275063915389794</v>
      </c>
      <c r="H344" s="58">
        <v>103.613045208478</v>
      </c>
      <c r="I344" s="58">
        <v>94.667071899025402</v>
      </c>
      <c r="J344" s="58">
        <v>92.456850197662206</v>
      </c>
      <c r="K344" s="58">
        <v>94.099790206074402</v>
      </c>
      <c r="L344" s="58">
        <v>104.03067021706801</v>
      </c>
      <c r="M344" s="59">
        <v>0.492981660099785</v>
      </c>
      <c r="N344" s="59">
        <v>0.51533944836530998</v>
      </c>
      <c r="O344" s="59">
        <v>0.48874565957948801</v>
      </c>
      <c r="P344" s="59">
        <v>0.47563885662355898</v>
      </c>
      <c r="Q344" s="59">
        <v>0.45154535567133902</v>
      </c>
      <c r="R344" s="59">
        <v>0.45286358565639401</v>
      </c>
      <c r="S344" s="59">
        <v>0.39509638307973199</v>
      </c>
    </row>
    <row r="345" spans="1:19" x14ac:dyDescent="0.3">
      <c r="A345" t="s">
        <v>3394</v>
      </c>
      <c r="B345" t="s">
        <v>3395</v>
      </c>
      <c r="C345" s="51" t="s">
        <v>43</v>
      </c>
      <c r="D345" s="51" t="s">
        <v>52</v>
      </c>
      <c r="E345" s="51" t="s">
        <v>39</v>
      </c>
      <c r="F345" s="58">
        <v>92.163234355304795</v>
      </c>
      <c r="G345" s="58">
        <v>88.275063915389794</v>
      </c>
      <c r="H345" s="58">
        <v>103.613045208478</v>
      </c>
      <c r="I345" s="58">
        <v>94.667071899025402</v>
      </c>
      <c r="J345" s="58">
        <v>92.456850197662206</v>
      </c>
      <c r="K345" s="58">
        <v>94.099790206074402</v>
      </c>
      <c r="L345" s="58">
        <v>104.03067021706801</v>
      </c>
      <c r="M345" s="59">
        <v>0.492981660099785</v>
      </c>
      <c r="N345" s="59">
        <v>0.51533944836530998</v>
      </c>
      <c r="O345" s="59">
        <v>0.48874565957948801</v>
      </c>
      <c r="P345" s="59">
        <v>0.47563885662355898</v>
      </c>
      <c r="Q345" s="59">
        <v>0.45154535567133902</v>
      </c>
      <c r="R345" s="59">
        <v>0.45286358565639401</v>
      </c>
      <c r="S345" s="59">
        <v>0.39509638307973199</v>
      </c>
    </row>
    <row r="346" spans="1:19" x14ac:dyDescent="0.3">
      <c r="A346" t="s">
        <v>3390</v>
      </c>
      <c r="B346" t="s">
        <v>3391</v>
      </c>
      <c r="C346" s="51" t="s">
        <v>38</v>
      </c>
      <c r="D346" s="51" t="s">
        <v>52</v>
      </c>
      <c r="E346" s="51" t="s">
        <v>39</v>
      </c>
      <c r="F346" s="58">
        <v>92.163234355304795</v>
      </c>
      <c r="G346" s="58">
        <v>88.275063915389794</v>
      </c>
      <c r="H346" s="58">
        <v>103.613045208478</v>
      </c>
      <c r="I346" s="58">
        <v>94.667071899025402</v>
      </c>
      <c r="J346" s="58">
        <v>92.456850197662206</v>
      </c>
      <c r="K346" s="58">
        <v>94.099790206074402</v>
      </c>
      <c r="L346" s="58">
        <v>104.03067021706801</v>
      </c>
      <c r="M346" s="59">
        <v>0.492981660099785</v>
      </c>
      <c r="N346" s="59">
        <v>0.51533944836530998</v>
      </c>
      <c r="O346" s="59">
        <v>0.48874565957948801</v>
      </c>
      <c r="P346" s="59">
        <v>0.47563885662355898</v>
      </c>
      <c r="Q346" s="59">
        <v>0.45154535567133902</v>
      </c>
      <c r="R346" s="59">
        <v>0.45286358565639401</v>
      </c>
      <c r="S346" s="59">
        <v>0.39509638307973199</v>
      </c>
    </row>
    <row r="347" spans="1:19" x14ac:dyDescent="0.3">
      <c r="A347" t="s">
        <v>3392</v>
      </c>
      <c r="B347" t="s">
        <v>3393</v>
      </c>
      <c r="C347" s="51" t="s">
        <v>38</v>
      </c>
      <c r="D347" s="51" t="s">
        <v>52</v>
      </c>
      <c r="E347" s="51" t="s">
        <v>39</v>
      </c>
      <c r="F347" s="58">
        <v>92.163234355304795</v>
      </c>
      <c r="G347" s="58">
        <v>88.275063915389794</v>
      </c>
      <c r="H347" s="58">
        <v>103.613045208478</v>
      </c>
      <c r="I347" s="58">
        <v>94.667071899025402</v>
      </c>
      <c r="J347" s="58">
        <v>92.456850197662206</v>
      </c>
      <c r="K347" s="58">
        <v>94.099790206074402</v>
      </c>
      <c r="L347" s="58">
        <v>104.03067021706801</v>
      </c>
      <c r="M347" s="59">
        <v>0.492981660099785</v>
      </c>
      <c r="N347" s="59">
        <v>0.51533944836530998</v>
      </c>
      <c r="O347" s="59">
        <v>0.48874565957948801</v>
      </c>
      <c r="P347" s="59">
        <v>0.47563885662355898</v>
      </c>
      <c r="Q347" s="59">
        <v>0.45154535567133902</v>
      </c>
      <c r="R347" s="59">
        <v>0.45286358565639401</v>
      </c>
      <c r="S347" s="59">
        <v>0.39509638307973199</v>
      </c>
    </row>
    <row r="348" spans="1:19" x14ac:dyDescent="0.3">
      <c r="A348" t="s">
        <v>3384</v>
      </c>
      <c r="B348" t="s">
        <v>3385</v>
      </c>
      <c r="C348" s="51" t="s">
        <v>38</v>
      </c>
      <c r="D348" s="51" t="s">
        <v>52</v>
      </c>
      <c r="E348" s="51" t="s">
        <v>39</v>
      </c>
      <c r="F348" s="58">
        <v>92.163234355304795</v>
      </c>
      <c r="G348" s="58">
        <v>88.275063915389794</v>
      </c>
      <c r="H348" s="58">
        <v>103.613045208478</v>
      </c>
      <c r="I348" s="58">
        <v>94.667071899025402</v>
      </c>
      <c r="J348" s="58">
        <v>92.456850197662206</v>
      </c>
      <c r="K348" s="58">
        <v>94.099790206074402</v>
      </c>
      <c r="L348" s="58">
        <v>104.03067021706801</v>
      </c>
      <c r="M348" s="59">
        <v>0.492981660099785</v>
      </c>
      <c r="N348" s="59">
        <v>0.51533944836530998</v>
      </c>
      <c r="O348" s="59">
        <v>0.48874565957948801</v>
      </c>
      <c r="P348" s="59">
        <v>0.47563885662355898</v>
      </c>
      <c r="Q348" s="59">
        <v>0.45154535567133902</v>
      </c>
      <c r="R348" s="59">
        <v>0.45286358565639401</v>
      </c>
      <c r="S348" s="59">
        <v>0.39509638307973199</v>
      </c>
    </row>
    <row r="349" spans="1:19" x14ac:dyDescent="0.3">
      <c r="A349" t="s">
        <v>3386</v>
      </c>
      <c r="B349" t="s">
        <v>3387</v>
      </c>
      <c r="C349" s="51" t="s">
        <v>38</v>
      </c>
      <c r="D349" s="51" t="s">
        <v>52</v>
      </c>
      <c r="E349" s="51" t="s">
        <v>39</v>
      </c>
      <c r="F349" s="58">
        <v>92.163234355304795</v>
      </c>
      <c r="G349" s="58">
        <v>88.275063915389794</v>
      </c>
      <c r="H349" s="58">
        <v>103.613045208478</v>
      </c>
      <c r="I349" s="58">
        <v>94.667071899025402</v>
      </c>
      <c r="J349" s="58">
        <v>92.456850197662206</v>
      </c>
      <c r="K349" s="58">
        <v>94.099790206074402</v>
      </c>
      <c r="L349" s="58">
        <v>104.03067021706801</v>
      </c>
      <c r="M349" s="59">
        <v>0.492981660099785</v>
      </c>
      <c r="N349" s="59">
        <v>0.51533944836530998</v>
      </c>
      <c r="O349" s="59">
        <v>0.48874565957948801</v>
      </c>
      <c r="P349" s="59">
        <v>0.47563885662355898</v>
      </c>
      <c r="Q349" s="59">
        <v>0.45154535567133902</v>
      </c>
      <c r="R349" s="59">
        <v>0.45286358565639401</v>
      </c>
      <c r="S349" s="59">
        <v>0.39509638307973199</v>
      </c>
    </row>
    <row r="350" spans="1:19" x14ac:dyDescent="0.3">
      <c r="A350" t="s">
        <v>1326</v>
      </c>
      <c r="B350" t="s">
        <v>1327</v>
      </c>
      <c r="C350" s="51" t="s">
        <v>43</v>
      </c>
      <c r="D350" s="51" t="s">
        <v>55</v>
      </c>
      <c r="E350" s="51" t="s">
        <v>39</v>
      </c>
      <c r="F350" s="58">
        <v>96.117568186514504</v>
      </c>
      <c r="G350" s="58">
        <v>98.004869028106299</v>
      </c>
      <c r="H350" s="58">
        <v>92.887874214198405</v>
      </c>
      <c r="I350" s="58">
        <v>88.406795657730797</v>
      </c>
      <c r="J350" s="58">
        <v>89.284922923815998</v>
      </c>
      <c r="K350" s="58">
        <v>97.533371415858397</v>
      </c>
      <c r="L350" s="58">
        <v>100.96211446778101</v>
      </c>
      <c r="M350" s="59">
        <v>0.53244720351161001</v>
      </c>
      <c r="N350" s="59">
        <v>0.55362859295915301</v>
      </c>
      <c r="O350" s="59">
        <v>0.52642087089205503</v>
      </c>
      <c r="P350" s="59">
        <v>0.51422086069890405</v>
      </c>
      <c r="Q350" s="59">
        <v>0.48849254611058401</v>
      </c>
      <c r="R350" s="59">
        <v>0.49092768319609797</v>
      </c>
      <c r="S350" s="59">
        <v>0.42482497922780599</v>
      </c>
    </row>
    <row r="351" spans="1:19" x14ac:dyDescent="0.3">
      <c r="A351" t="s">
        <v>1328</v>
      </c>
      <c r="B351" t="s">
        <v>1329</v>
      </c>
      <c r="C351" s="51" t="s">
        <v>43</v>
      </c>
      <c r="D351" s="51" t="s">
        <v>55</v>
      </c>
      <c r="E351" s="51" t="s">
        <v>39</v>
      </c>
      <c r="F351" s="58">
        <v>96.117568186514504</v>
      </c>
      <c r="G351" s="58">
        <v>98.004869028106299</v>
      </c>
      <c r="H351" s="58">
        <v>92.887874214198405</v>
      </c>
      <c r="I351" s="58">
        <v>88.406795657730797</v>
      </c>
      <c r="J351" s="58">
        <v>89.284922923815998</v>
      </c>
      <c r="K351" s="58">
        <v>97.533371415858397</v>
      </c>
      <c r="L351" s="58">
        <v>100.96211446778101</v>
      </c>
      <c r="M351" s="59">
        <v>0.53244720351161001</v>
      </c>
      <c r="N351" s="59">
        <v>0.55362859295915301</v>
      </c>
      <c r="O351" s="59">
        <v>0.52642087089205503</v>
      </c>
      <c r="P351" s="59">
        <v>0.51422086069890405</v>
      </c>
      <c r="Q351" s="59">
        <v>0.48849254611058401</v>
      </c>
      <c r="R351" s="59">
        <v>0.49092768319609797</v>
      </c>
      <c r="S351" s="59">
        <v>0.42482497922780599</v>
      </c>
    </row>
    <row r="352" spans="1:19" x14ac:dyDescent="0.3">
      <c r="A352" t="s">
        <v>1322</v>
      </c>
      <c r="B352" t="s">
        <v>1323</v>
      </c>
      <c r="C352" s="51" t="s">
        <v>43</v>
      </c>
      <c r="D352" s="51" t="s">
        <v>55</v>
      </c>
      <c r="E352" s="51" t="s">
        <v>44</v>
      </c>
      <c r="F352" s="58">
        <v>102.00614789470301</v>
      </c>
      <c r="G352" s="58">
        <v>95.366534965306101</v>
      </c>
      <c r="H352" s="58">
        <v>94.358850662375104</v>
      </c>
      <c r="I352" s="58">
        <v>88.027483317319394</v>
      </c>
      <c r="J352" s="58">
        <v>88.205026920705293</v>
      </c>
      <c r="K352" s="58">
        <v>95.525410546745604</v>
      </c>
      <c r="L352" s="58">
        <v>97.728671025705495</v>
      </c>
      <c r="M352" s="59">
        <v>0.70553549456225895</v>
      </c>
      <c r="N352" s="59">
        <v>0.72389267408388702</v>
      </c>
      <c r="O352" s="59">
        <v>0.66386834841763998</v>
      </c>
      <c r="P352" s="59">
        <v>0.676897135097839</v>
      </c>
      <c r="Q352" s="59">
        <v>0.63864378289275803</v>
      </c>
      <c r="R352" s="59">
        <v>0.63033867690359002</v>
      </c>
      <c r="S352" s="59">
        <v>0.50767606827287004</v>
      </c>
    </row>
    <row r="353" spans="1:19" x14ac:dyDescent="0.3">
      <c r="A353" t="s">
        <v>1322</v>
      </c>
      <c r="B353" t="s">
        <v>1323</v>
      </c>
      <c r="C353" s="51" t="s">
        <v>43</v>
      </c>
      <c r="D353" s="51" t="s">
        <v>55</v>
      </c>
      <c r="E353" s="51" t="s">
        <v>44</v>
      </c>
      <c r="F353" s="58">
        <v>102.00614789470301</v>
      </c>
      <c r="G353" s="58">
        <v>95.366534965306101</v>
      </c>
      <c r="H353" s="58">
        <v>94.358850662375104</v>
      </c>
      <c r="I353" s="58">
        <v>88.027483317319394</v>
      </c>
      <c r="J353" s="58">
        <v>88.205026920705293</v>
      </c>
      <c r="K353" s="58">
        <v>95.525410546745604</v>
      </c>
      <c r="L353" s="58">
        <v>97.728671025705495</v>
      </c>
      <c r="M353" s="59">
        <v>0.70553549456225895</v>
      </c>
      <c r="N353" s="59">
        <v>0.72389267408388702</v>
      </c>
      <c r="O353" s="59">
        <v>0.66386834841763998</v>
      </c>
      <c r="P353" s="59">
        <v>0.676897135097839</v>
      </c>
      <c r="Q353" s="59">
        <v>0.63864378289275803</v>
      </c>
      <c r="R353" s="59">
        <v>0.63033867690359002</v>
      </c>
      <c r="S353" s="59">
        <v>0.50767606827287004</v>
      </c>
    </row>
    <row r="354" spans="1:19" x14ac:dyDescent="0.3">
      <c r="A354" t="s">
        <v>1324</v>
      </c>
      <c r="B354" t="s">
        <v>1325</v>
      </c>
      <c r="C354" s="51" t="s">
        <v>43</v>
      </c>
      <c r="D354" s="51" t="s">
        <v>55</v>
      </c>
      <c r="E354" s="51" t="s">
        <v>44</v>
      </c>
      <c r="F354" s="58">
        <v>93.361861092702995</v>
      </c>
      <c r="G354" s="58">
        <v>92.567134348959897</v>
      </c>
      <c r="H354" s="58">
        <v>94.731616743515104</v>
      </c>
      <c r="I354" s="58">
        <v>87.965823586089996</v>
      </c>
      <c r="J354" s="58">
        <v>87.443641603590507</v>
      </c>
      <c r="K354" s="58">
        <v>95.354803014844094</v>
      </c>
      <c r="L354" s="58">
        <v>98.834117005213599</v>
      </c>
      <c r="M354" s="59">
        <v>0.63952749409915299</v>
      </c>
      <c r="N354" s="59">
        <v>0.67745402458313597</v>
      </c>
      <c r="O354" s="59">
        <v>0.63880848365848997</v>
      </c>
      <c r="P354" s="59">
        <v>0.61250279544094099</v>
      </c>
      <c r="Q354" s="59">
        <v>0.57710345250700101</v>
      </c>
      <c r="R354" s="59">
        <v>0.58444938381021705</v>
      </c>
      <c r="S354" s="59">
        <v>0.50632563078587001</v>
      </c>
    </row>
    <row r="355" spans="1:19" x14ac:dyDescent="0.3">
      <c r="A355" t="s">
        <v>1330</v>
      </c>
      <c r="B355" t="s">
        <v>1331</v>
      </c>
      <c r="C355" s="51" t="s">
        <v>43</v>
      </c>
      <c r="D355" s="51" t="s">
        <v>55</v>
      </c>
      <c r="E355" s="51" t="s">
        <v>39</v>
      </c>
      <c r="F355" s="58">
        <v>96.117568186514504</v>
      </c>
      <c r="G355" s="58">
        <v>98.004869028106299</v>
      </c>
      <c r="H355" s="58">
        <v>92.887874214198405</v>
      </c>
      <c r="I355" s="58">
        <v>88.406795657730797</v>
      </c>
      <c r="J355" s="58">
        <v>89.284922923815998</v>
      </c>
      <c r="K355" s="58">
        <v>97.533371415858397</v>
      </c>
      <c r="L355" s="58">
        <v>100.96211446778101</v>
      </c>
      <c r="M355" s="59">
        <v>0.53244720351161001</v>
      </c>
      <c r="N355" s="59">
        <v>0.55362859295915301</v>
      </c>
      <c r="O355" s="59">
        <v>0.52642087089205503</v>
      </c>
      <c r="P355" s="59">
        <v>0.51422086069890405</v>
      </c>
      <c r="Q355" s="59">
        <v>0.48849254611058401</v>
      </c>
      <c r="R355" s="59">
        <v>0.49092768319609797</v>
      </c>
      <c r="S355" s="59">
        <v>0.42482497922780599</v>
      </c>
    </row>
    <row r="356" spans="1:19" x14ac:dyDescent="0.3">
      <c r="A356" t="s">
        <v>1316</v>
      </c>
      <c r="B356" t="s">
        <v>1317</v>
      </c>
      <c r="C356" s="51" t="s">
        <v>38</v>
      </c>
      <c r="D356" s="51" t="s">
        <v>55</v>
      </c>
      <c r="E356" s="51" t="s">
        <v>44</v>
      </c>
      <c r="F356" s="58">
        <v>98.066462434759401</v>
      </c>
      <c r="G356" s="58">
        <v>100.58189774828401</v>
      </c>
      <c r="H356" s="58">
        <v>90.812631296649201</v>
      </c>
      <c r="I356" s="58">
        <v>86.3774332755129</v>
      </c>
      <c r="J356" s="58">
        <v>89.845791286337899</v>
      </c>
      <c r="K356" s="58">
        <v>97.896504370462495</v>
      </c>
      <c r="L356" s="58">
        <v>107.089467927708</v>
      </c>
      <c r="M356" s="59">
        <v>0.63910268749385202</v>
      </c>
      <c r="N356" s="59">
        <v>0.67736127249513101</v>
      </c>
      <c r="O356" s="59">
        <v>0.63840132165348495</v>
      </c>
      <c r="P356" s="59">
        <v>0.612379594093164</v>
      </c>
      <c r="Q356" s="59">
        <v>0.57703060018739905</v>
      </c>
      <c r="R356" s="59">
        <v>0.58409899592029602</v>
      </c>
      <c r="S356" s="59">
        <v>0.50626859717733597</v>
      </c>
    </row>
    <row r="357" spans="1:19" x14ac:dyDescent="0.3">
      <c r="A357" t="s">
        <v>1320</v>
      </c>
      <c r="B357" t="s">
        <v>1321</v>
      </c>
      <c r="C357" s="51" t="s">
        <v>43</v>
      </c>
      <c r="D357" s="51" t="s">
        <v>55</v>
      </c>
      <c r="E357" s="51" t="s">
        <v>39</v>
      </c>
      <c r="F357" s="58">
        <v>96.117568186514504</v>
      </c>
      <c r="G357" s="58">
        <v>98.004869028106299</v>
      </c>
      <c r="H357" s="58">
        <v>92.887874214198405</v>
      </c>
      <c r="I357" s="58">
        <v>88.406795657730797</v>
      </c>
      <c r="J357" s="58">
        <v>89.284922923815998</v>
      </c>
      <c r="K357" s="58">
        <v>97.533371415858397</v>
      </c>
      <c r="L357" s="58">
        <v>100.96211446778101</v>
      </c>
      <c r="M357" s="59">
        <v>0.53244720351161001</v>
      </c>
      <c r="N357" s="59">
        <v>0.55362859295915301</v>
      </c>
      <c r="O357" s="59">
        <v>0.52642087089205503</v>
      </c>
      <c r="P357" s="59">
        <v>0.51422086069890405</v>
      </c>
      <c r="Q357" s="59">
        <v>0.48849254611058401</v>
      </c>
      <c r="R357" s="59">
        <v>0.49092768319609797</v>
      </c>
      <c r="S357" s="59">
        <v>0.42482497922780599</v>
      </c>
    </row>
    <row r="358" spans="1:19" x14ac:dyDescent="0.3">
      <c r="A358" t="s">
        <v>1318</v>
      </c>
      <c r="B358" t="s">
        <v>1319</v>
      </c>
      <c r="C358" s="51" t="s">
        <v>38</v>
      </c>
      <c r="D358" s="51" t="s">
        <v>55</v>
      </c>
      <c r="E358" s="51" t="s">
        <v>39</v>
      </c>
      <c r="F358" s="58">
        <v>96.117568186514504</v>
      </c>
      <c r="G358" s="58">
        <v>98.004869028106299</v>
      </c>
      <c r="H358" s="58">
        <v>92.887874214198405</v>
      </c>
      <c r="I358" s="58">
        <v>88.406795657730797</v>
      </c>
      <c r="J358" s="58">
        <v>89.284922923815998</v>
      </c>
      <c r="K358" s="58">
        <v>97.533371415858397</v>
      </c>
      <c r="L358" s="58">
        <v>100.96211446778101</v>
      </c>
      <c r="M358" s="59">
        <v>0.53244720351161001</v>
      </c>
      <c r="N358" s="59">
        <v>0.55362859295915301</v>
      </c>
      <c r="O358" s="59">
        <v>0.52642087089205503</v>
      </c>
      <c r="P358" s="59">
        <v>0.51422086069890405</v>
      </c>
      <c r="Q358" s="59">
        <v>0.48849254611058401</v>
      </c>
      <c r="R358" s="59">
        <v>0.49092768319609797</v>
      </c>
      <c r="S358" s="59">
        <v>0.42482497922780599</v>
      </c>
    </row>
    <row r="359" spans="1:19" x14ac:dyDescent="0.3">
      <c r="A359" t="s">
        <v>4496</v>
      </c>
      <c r="B359" t="s">
        <v>4497</v>
      </c>
      <c r="C359" s="51" t="s">
        <v>38</v>
      </c>
      <c r="D359" s="51" t="s">
        <v>55</v>
      </c>
      <c r="E359" s="51" t="s">
        <v>44</v>
      </c>
      <c r="F359" s="58">
        <v>119.651383668883</v>
      </c>
      <c r="G359" s="58">
        <v>100.86797445454501</v>
      </c>
      <c r="H359" s="58">
        <v>105.430107285902</v>
      </c>
      <c r="I359" s="58">
        <v>95.890498960411193</v>
      </c>
      <c r="J359" s="58">
        <v>93.320462967223193</v>
      </c>
      <c r="K359" s="58">
        <v>91.2931191514879</v>
      </c>
      <c r="L359" s="58">
        <v>94.796627362973297</v>
      </c>
      <c r="M359" s="59">
        <v>0.68210200813954003</v>
      </c>
      <c r="N359" s="59">
        <v>0.71091203647913803</v>
      </c>
      <c r="O359" s="59">
        <v>0.68335614442121495</v>
      </c>
      <c r="P359" s="59">
        <v>0.66146625836238604</v>
      </c>
      <c r="Q359" s="59">
        <v>0.63483344462388303</v>
      </c>
      <c r="R359" s="59">
        <v>0.64107322080288698</v>
      </c>
      <c r="S359" s="59">
        <v>0.583225294303372</v>
      </c>
    </row>
    <row r="360" spans="1:19" x14ac:dyDescent="0.3">
      <c r="A360" t="s">
        <v>4506</v>
      </c>
      <c r="B360" t="s">
        <v>4507</v>
      </c>
      <c r="C360" s="51" t="s">
        <v>43</v>
      </c>
      <c r="D360" s="51" t="s">
        <v>55</v>
      </c>
      <c r="E360" s="51" t="s">
        <v>44</v>
      </c>
      <c r="F360" s="58">
        <v>115.309905728628</v>
      </c>
      <c r="G360" s="58">
        <v>100.999301277648</v>
      </c>
      <c r="H360" s="58">
        <v>88.596194550182602</v>
      </c>
      <c r="I360" s="58">
        <v>96.939710237331994</v>
      </c>
      <c r="J360" s="58">
        <v>93.508982685976903</v>
      </c>
      <c r="K360" s="58">
        <v>91.754868281783899</v>
      </c>
      <c r="L360" s="58">
        <v>96.589265843928999</v>
      </c>
      <c r="M360" s="59">
        <v>0.68213713842101398</v>
      </c>
      <c r="N360" s="59">
        <v>0.67922369956389295</v>
      </c>
      <c r="O360" s="59">
        <v>0.66336523473960496</v>
      </c>
      <c r="P360" s="59">
        <v>0.66150232999914804</v>
      </c>
      <c r="Q360" s="59">
        <v>0.63486476906329903</v>
      </c>
      <c r="R360" s="59">
        <v>0.62111927781569998</v>
      </c>
      <c r="S360" s="59">
        <v>0.52714954744855402</v>
      </c>
    </row>
    <row r="361" spans="1:19" x14ac:dyDescent="0.3">
      <c r="A361" t="s">
        <v>4504</v>
      </c>
      <c r="B361" t="s">
        <v>4505</v>
      </c>
      <c r="C361" s="51" t="s">
        <v>43</v>
      </c>
      <c r="D361" s="51" t="s">
        <v>55</v>
      </c>
      <c r="E361" s="51" t="s">
        <v>44</v>
      </c>
      <c r="F361" s="58">
        <v>117.63321824510901</v>
      </c>
      <c r="G361" s="58">
        <v>109.491658571877</v>
      </c>
      <c r="H361" s="58">
        <v>87.684694393986405</v>
      </c>
      <c r="I361" s="58">
        <v>97.392447927449894</v>
      </c>
      <c r="J361" s="58">
        <v>95.487460071235304</v>
      </c>
      <c r="K361" s="58">
        <v>91.504730281351598</v>
      </c>
      <c r="L361" s="58">
        <v>99.022692427505504</v>
      </c>
      <c r="M361" s="59">
        <v>0.729660932103116</v>
      </c>
      <c r="N361" s="59">
        <v>0.75815315098637404</v>
      </c>
      <c r="O361" s="59">
        <v>0.730790331361724</v>
      </c>
      <c r="P361" s="59">
        <v>0.708914506985312</v>
      </c>
      <c r="Q361" s="59">
        <v>0.68098097310305705</v>
      </c>
      <c r="R361" s="59">
        <v>0.68577067306327799</v>
      </c>
      <c r="S361" s="59">
        <v>0.62187173985965305</v>
      </c>
    </row>
    <row r="362" spans="1:19" x14ac:dyDescent="0.3">
      <c r="A362" t="s">
        <v>4500</v>
      </c>
      <c r="B362" t="s">
        <v>4501</v>
      </c>
      <c r="C362" s="51" t="s">
        <v>38</v>
      </c>
      <c r="D362" s="51" t="s">
        <v>55</v>
      </c>
      <c r="E362" s="51" t="s">
        <v>44</v>
      </c>
      <c r="F362" s="58">
        <v>112.709246346786</v>
      </c>
      <c r="G362" s="58">
        <v>110.145270357063</v>
      </c>
      <c r="H362" s="58">
        <v>95.505066174780794</v>
      </c>
      <c r="I362" s="58">
        <v>97.607429766416502</v>
      </c>
      <c r="J362" s="58">
        <v>93.923567777075903</v>
      </c>
      <c r="K362" s="58">
        <v>95.765928295866303</v>
      </c>
      <c r="L362" s="58">
        <v>100.567596156072</v>
      </c>
      <c r="M362" s="59">
        <v>0.68236735316641695</v>
      </c>
      <c r="N362" s="59">
        <v>0.711755990747311</v>
      </c>
      <c r="O362" s="59">
        <v>0.68335614442121495</v>
      </c>
      <c r="P362" s="59">
        <v>0.66255168436421796</v>
      </c>
      <c r="Q362" s="59">
        <v>0.63603366673041495</v>
      </c>
      <c r="R362" s="59">
        <v>0.64148024326791298</v>
      </c>
      <c r="S362" s="59">
        <v>0.58414140417115301</v>
      </c>
    </row>
    <row r="363" spans="1:19" x14ac:dyDescent="0.3">
      <c r="A363" t="s">
        <v>4502</v>
      </c>
      <c r="B363" t="s">
        <v>4503</v>
      </c>
      <c r="C363" s="51" t="s">
        <v>38</v>
      </c>
      <c r="D363" s="51" t="s">
        <v>55</v>
      </c>
      <c r="E363" s="51" t="s">
        <v>44</v>
      </c>
      <c r="F363" s="58">
        <v>119.651383668883</v>
      </c>
      <c r="G363" s="58">
        <v>103.345487035367</v>
      </c>
      <c r="H363" s="58">
        <v>93.817189075302196</v>
      </c>
      <c r="I363" s="58">
        <v>95.890498960411193</v>
      </c>
      <c r="J363" s="58">
        <v>93.320462967223193</v>
      </c>
      <c r="K363" s="58">
        <v>91.2931191514879</v>
      </c>
      <c r="L363" s="58">
        <v>94.796627362973297</v>
      </c>
      <c r="M363" s="59">
        <v>0.68210200813954003</v>
      </c>
      <c r="N363" s="59">
        <v>0.71091203647913803</v>
      </c>
      <c r="O363" s="59">
        <v>0.68335614442121495</v>
      </c>
      <c r="P363" s="59">
        <v>0.66146625836238604</v>
      </c>
      <c r="Q363" s="59">
        <v>0.63483344462388303</v>
      </c>
      <c r="R363" s="59">
        <v>0.64107322080288698</v>
      </c>
      <c r="S363" s="59">
        <v>0.583225294303372</v>
      </c>
    </row>
    <row r="364" spans="1:19" x14ac:dyDescent="0.3">
      <c r="A364" t="s">
        <v>4498</v>
      </c>
      <c r="B364" t="s">
        <v>4499</v>
      </c>
      <c r="C364" s="51" t="s">
        <v>38</v>
      </c>
      <c r="D364" s="51" t="s">
        <v>55</v>
      </c>
      <c r="E364" s="51" t="s">
        <v>44</v>
      </c>
      <c r="F364" s="58">
        <v>111.54152756352499</v>
      </c>
      <c r="G364" s="58">
        <v>102.106725817243</v>
      </c>
      <c r="H364" s="58">
        <v>97.9629999687305</v>
      </c>
      <c r="I364" s="58">
        <v>95.890498960411193</v>
      </c>
      <c r="J364" s="58">
        <v>93.320462967223193</v>
      </c>
      <c r="K364" s="58">
        <v>91.2931191514879</v>
      </c>
      <c r="L364" s="58">
        <v>94.796627362973297</v>
      </c>
      <c r="M364" s="59">
        <v>0.68210200813954003</v>
      </c>
      <c r="N364" s="59">
        <v>0.71091203647913803</v>
      </c>
      <c r="O364" s="59">
        <v>0.68335614442121495</v>
      </c>
      <c r="P364" s="59">
        <v>0.66146625836238604</v>
      </c>
      <c r="Q364" s="59">
        <v>0.63483344462388303</v>
      </c>
      <c r="R364" s="59">
        <v>0.64107322080288698</v>
      </c>
      <c r="S364" s="59">
        <v>0.583225294303372</v>
      </c>
    </row>
    <row r="365" spans="1:19" x14ac:dyDescent="0.3">
      <c r="A365" t="s">
        <v>5122</v>
      </c>
      <c r="B365" t="s">
        <v>5123</v>
      </c>
      <c r="C365" s="51" t="s">
        <v>38</v>
      </c>
      <c r="D365" s="51" t="s">
        <v>55</v>
      </c>
      <c r="E365" s="51" t="s">
        <v>44</v>
      </c>
      <c r="F365" s="58">
        <v>98.050191928420105</v>
      </c>
      <c r="G365" s="58">
        <v>107.18667177574901</v>
      </c>
      <c r="H365" s="58">
        <v>105.146282348265</v>
      </c>
      <c r="I365" s="58">
        <v>99.061374501009993</v>
      </c>
      <c r="J365" s="58">
        <v>87.493107278309594</v>
      </c>
      <c r="K365" s="58">
        <v>99.242278918513506</v>
      </c>
      <c r="L365" s="58">
        <v>105.965493673503</v>
      </c>
      <c r="M365" s="59">
        <v>0.62354306971911799</v>
      </c>
      <c r="N365" s="59">
        <v>0.66618281501893295</v>
      </c>
      <c r="O365" s="59">
        <v>0.62853638566492898</v>
      </c>
      <c r="P365" s="59">
        <v>0.59303883935562096</v>
      </c>
      <c r="Q365" s="59">
        <v>0.55473494636007503</v>
      </c>
      <c r="R365" s="59">
        <v>0.56753201474276505</v>
      </c>
      <c r="S365" s="59">
        <v>0.49534702935599401</v>
      </c>
    </row>
    <row r="366" spans="1:19" x14ac:dyDescent="0.3">
      <c r="A366" t="s">
        <v>4246</v>
      </c>
      <c r="B366" t="s">
        <v>4247</v>
      </c>
      <c r="C366" s="51" t="s">
        <v>43</v>
      </c>
      <c r="D366" s="51" t="s">
        <v>55</v>
      </c>
      <c r="E366" s="51" t="s">
        <v>44</v>
      </c>
      <c r="F366" s="58">
        <v>113.971780836677</v>
      </c>
      <c r="G366" s="58">
        <v>110.547930170645</v>
      </c>
      <c r="H366" s="58">
        <v>101.790309658155</v>
      </c>
      <c r="I366" s="58">
        <v>88.774876891267098</v>
      </c>
      <c r="J366" s="58">
        <v>96.633701850238893</v>
      </c>
      <c r="K366" s="58">
        <v>107.724370795743</v>
      </c>
      <c r="L366" s="58">
        <v>95.766069109239197</v>
      </c>
      <c r="M366" s="59">
        <v>0.68044313750230001</v>
      </c>
      <c r="N366" s="59">
        <v>0.71411046844855697</v>
      </c>
      <c r="O366" s="59">
        <v>0.6774026735241</v>
      </c>
      <c r="P366" s="59">
        <v>0.65069714093018105</v>
      </c>
      <c r="Q366" s="59">
        <v>0.61245984803016496</v>
      </c>
      <c r="R366" s="59">
        <v>0.61677352777691796</v>
      </c>
      <c r="S366" s="59">
        <v>0.52455276036836995</v>
      </c>
    </row>
    <row r="367" spans="1:19" x14ac:dyDescent="0.3">
      <c r="A367" t="s">
        <v>174</v>
      </c>
      <c r="B367" t="s">
        <v>175</v>
      </c>
      <c r="C367" s="51" t="s">
        <v>43</v>
      </c>
      <c r="D367" s="51" t="s">
        <v>55</v>
      </c>
      <c r="E367" s="51" t="s">
        <v>39</v>
      </c>
      <c r="F367" s="58">
        <v>91.579052721353307</v>
      </c>
      <c r="G367" s="58">
        <v>89.4685230299864</v>
      </c>
      <c r="H367" s="58">
        <v>92.681473270077802</v>
      </c>
      <c r="I367" s="58">
        <v>91.719685840391506</v>
      </c>
      <c r="J367" s="58">
        <v>87.359284530996504</v>
      </c>
      <c r="K367" s="58">
        <v>97.750864773282103</v>
      </c>
      <c r="L367" s="58">
        <v>104.603431089442</v>
      </c>
      <c r="M367" s="59">
        <v>0.36087816094215303</v>
      </c>
      <c r="N367" s="59">
        <v>0.37465736144706602</v>
      </c>
      <c r="O367" s="59">
        <v>0.35967012521068797</v>
      </c>
      <c r="P367" s="59">
        <v>0.34892257206761101</v>
      </c>
      <c r="Q367" s="59">
        <v>0.33423658699049202</v>
      </c>
      <c r="R367" s="59">
        <v>0.33527704127383401</v>
      </c>
      <c r="S367" s="59">
        <v>0.302575781678522</v>
      </c>
    </row>
    <row r="368" spans="1:19" x14ac:dyDescent="0.3">
      <c r="A368" t="s">
        <v>705</v>
      </c>
      <c r="B368" t="s">
        <v>706</v>
      </c>
      <c r="C368" s="51" t="s">
        <v>38</v>
      </c>
      <c r="D368" s="51" t="s">
        <v>55</v>
      </c>
      <c r="E368" s="51" t="s">
        <v>44</v>
      </c>
      <c r="F368" s="58">
        <v>102.98856095823299</v>
      </c>
      <c r="G368" s="58">
        <v>100.06935651637301</v>
      </c>
      <c r="H368" s="58">
        <v>91.209244875547697</v>
      </c>
      <c r="I368" s="58">
        <v>90.148508076045104</v>
      </c>
      <c r="J368" s="58">
        <v>91.3243564980868</v>
      </c>
      <c r="K368" s="58">
        <v>103.598733473876</v>
      </c>
      <c r="L368" s="58">
        <v>105.30026164221501</v>
      </c>
      <c r="M368" s="59">
        <v>0.61426418860836696</v>
      </c>
      <c r="N368" s="59">
        <v>0.65681254648163501</v>
      </c>
      <c r="O368" s="59">
        <v>0.61888900247164902</v>
      </c>
      <c r="P368" s="59">
        <v>0.58417126765649796</v>
      </c>
      <c r="Q368" s="59">
        <v>0.54688621143998295</v>
      </c>
      <c r="R368" s="59">
        <v>0.55863561419757102</v>
      </c>
      <c r="S368" s="59">
        <v>0.48782702414133</v>
      </c>
    </row>
    <row r="369" spans="1:19" x14ac:dyDescent="0.3">
      <c r="A369" t="s">
        <v>715</v>
      </c>
      <c r="B369" t="s">
        <v>716</v>
      </c>
      <c r="C369" s="51" t="s">
        <v>38</v>
      </c>
      <c r="D369" s="51" t="s">
        <v>55</v>
      </c>
      <c r="E369" s="51" t="s">
        <v>39</v>
      </c>
      <c r="F369" s="58">
        <v>98.795522031502301</v>
      </c>
      <c r="G369" s="58">
        <v>92.100907044207304</v>
      </c>
      <c r="H369" s="58">
        <v>92.053344173685801</v>
      </c>
      <c r="I369" s="58">
        <v>91.906255842419</v>
      </c>
      <c r="J369" s="58">
        <v>93.196094196180695</v>
      </c>
      <c r="K369" s="58">
        <v>104.656531130758</v>
      </c>
      <c r="L369" s="58">
        <v>102.181041386123</v>
      </c>
      <c r="M369" s="59">
        <v>0.48615931215378999</v>
      </c>
      <c r="N369" s="59">
        <v>0.51202896861736003</v>
      </c>
      <c r="O369" s="59">
        <v>0.48806989091969299</v>
      </c>
      <c r="P369" s="59">
        <v>0.46699423480069002</v>
      </c>
      <c r="Q369" s="59">
        <v>0.44154036818476999</v>
      </c>
      <c r="R369" s="59">
        <v>0.44809140424229499</v>
      </c>
      <c r="S369" s="59">
        <v>0.39676179230683301</v>
      </c>
    </row>
    <row r="370" spans="1:19" x14ac:dyDescent="0.3">
      <c r="A370" t="s">
        <v>707</v>
      </c>
      <c r="B370" t="s">
        <v>708</v>
      </c>
      <c r="C370" s="51" t="s">
        <v>38</v>
      </c>
      <c r="D370" s="51" t="s">
        <v>55</v>
      </c>
      <c r="E370" s="51" t="s">
        <v>39</v>
      </c>
      <c r="F370" s="58">
        <v>98.795522031502301</v>
      </c>
      <c r="G370" s="58">
        <v>92.100907044207304</v>
      </c>
      <c r="H370" s="58">
        <v>92.053344173685801</v>
      </c>
      <c r="I370" s="58">
        <v>91.906255842419</v>
      </c>
      <c r="J370" s="58">
        <v>93.196094196180695</v>
      </c>
      <c r="K370" s="58">
        <v>104.656531130758</v>
      </c>
      <c r="L370" s="58">
        <v>102.181041386123</v>
      </c>
      <c r="M370" s="59">
        <v>0.48615931215378999</v>
      </c>
      <c r="N370" s="59">
        <v>0.51202896861736003</v>
      </c>
      <c r="O370" s="59">
        <v>0.48806989091969299</v>
      </c>
      <c r="P370" s="59">
        <v>0.46699423480069002</v>
      </c>
      <c r="Q370" s="59">
        <v>0.44154036818476999</v>
      </c>
      <c r="R370" s="59">
        <v>0.44809140424229499</v>
      </c>
      <c r="S370" s="59">
        <v>0.39676179230683301</v>
      </c>
    </row>
    <row r="371" spans="1:19" x14ac:dyDescent="0.3">
      <c r="A371" t="s">
        <v>717</v>
      </c>
      <c r="B371" t="s">
        <v>718</v>
      </c>
      <c r="C371" s="51" t="s">
        <v>43</v>
      </c>
      <c r="D371" s="51" t="s">
        <v>55</v>
      </c>
      <c r="E371" s="51" t="s">
        <v>39</v>
      </c>
      <c r="F371" s="58">
        <v>98.795522031502301</v>
      </c>
      <c r="G371" s="58">
        <v>92.100907044207304</v>
      </c>
      <c r="H371" s="58">
        <v>92.053344173685801</v>
      </c>
      <c r="I371" s="58">
        <v>91.906255842419</v>
      </c>
      <c r="J371" s="58">
        <v>93.196094196180695</v>
      </c>
      <c r="K371" s="58">
        <v>104.656531130758</v>
      </c>
      <c r="L371" s="58">
        <v>102.181041386123</v>
      </c>
      <c r="M371" s="59">
        <v>0.48615931215378999</v>
      </c>
      <c r="N371" s="59">
        <v>0.51202896861736003</v>
      </c>
      <c r="O371" s="59">
        <v>0.48806989091969299</v>
      </c>
      <c r="P371" s="59">
        <v>0.46699423480069002</v>
      </c>
      <c r="Q371" s="59">
        <v>0.44154036818476999</v>
      </c>
      <c r="R371" s="59">
        <v>0.44809140424229499</v>
      </c>
      <c r="S371" s="59">
        <v>0.39676179230683301</v>
      </c>
    </row>
    <row r="372" spans="1:19" x14ac:dyDescent="0.3">
      <c r="A372" t="s">
        <v>709</v>
      </c>
      <c r="B372" t="s">
        <v>710</v>
      </c>
      <c r="C372" s="51" t="s">
        <v>38</v>
      </c>
      <c r="D372" s="51" t="s">
        <v>55</v>
      </c>
      <c r="E372" s="51" t="s">
        <v>39</v>
      </c>
      <c r="F372" s="58">
        <v>98.795522031502301</v>
      </c>
      <c r="G372" s="58">
        <v>92.100907044207304</v>
      </c>
      <c r="H372" s="58">
        <v>92.053344173685801</v>
      </c>
      <c r="I372" s="58">
        <v>91.906255842419</v>
      </c>
      <c r="J372" s="58">
        <v>93.196094196180695</v>
      </c>
      <c r="K372" s="58">
        <v>104.656531130758</v>
      </c>
      <c r="L372" s="58">
        <v>102.181041386123</v>
      </c>
      <c r="M372" s="59">
        <v>0.48615931215378999</v>
      </c>
      <c r="N372" s="59">
        <v>0.51202896861736003</v>
      </c>
      <c r="O372" s="59">
        <v>0.48806989091969299</v>
      </c>
      <c r="P372" s="59">
        <v>0.46699423480069002</v>
      </c>
      <c r="Q372" s="59">
        <v>0.44154036818476999</v>
      </c>
      <c r="R372" s="59">
        <v>0.44809140424229499</v>
      </c>
      <c r="S372" s="59">
        <v>0.39676179230683301</v>
      </c>
    </row>
    <row r="373" spans="1:19" x14ac:dyDescent="0.3">
      <c r="A373" t="s">
        <v>713</v>
      </c>
      <c r="B373" t="s">
        <v>714</v>
      </c>
      <c r="C373" s="51" t="s">
        <v>38</v>
      </c>
      <c r="D373" s="51" t="s">
        <v>55</v>
      </c>
      <c r="E373" s="51" t="s">
        <v>39</v>
      </c>
      <c r="F373" s="58">
        <v>98.795522031502301</v>
      </c>
      <c r="G373" s="58">
        <v>92.100907044207304</v>
      </c>
      <c r="H373" s="58">
        <v>92.053344173685801</v>
      </c>
      <c r="I373" s="58">
        <v>91.906255842419</v>
      </c>
      <c r="J373" s="58">
        <v>93.196094196180695</v>
      </c>
      <c r="K373" s="58">
        <v>104.656531130758</v>
      </c>
      <c r="L373" s="58">
        <v>102.181041386123</v>
      </c>
      <c r="M373" s="59">
        <v>0.48615931215378999</v>
      </c>
      <c r="N373" s="59">
        <v>0.51202896861736003</v>
      </c>
      <c r="O373" s="59">
        <v>0.48806989091969299</v>
      </c>
      <c r="P373" s="59">
        <v>0.46699423480069002</v>
      </c>
      <c r="Q373" s="59">
        <v>0.44154036818476999</v>
      </c>
      <c r="R373" s="59">
        <v>0.44809140424229499</v>
      </c>
      <c r="S373" s="59">
        <v>0.39676179230683301</v>
      </c>
    </row>
    <row r="374" spans="1:19" x14ac:dyDescent="0.3">
      <c r="A374" t="s">
        <v>711</v>
      </c>
      <c r="B374" t="s">
        <v>712</v>
      </c>
      <c r="C374" s="51" t="s">
        <v>38</v>
      </c>
      <c r="D374" s="51" t="s">
        <v>55</v>
      </c>
      <c r="E374" s="51" t="s">
        <v>39</v>
      </c>
      <c r="F374" s="58">
        <v>98.795522031502301</v>
      </c>
      <c r="G374" s="58">
        <v>92.100907044207304</v>
      </c>
      <c r="H374" s="58">
        <v>92.053344173685801</v>
      </c>
      <c r="I374" s="58">
        <v>91.906255842419</v>
      </c>
      <c r="J374" s="58">
        <v>93.196094196180695</v>
      </c>
      <c r="K374" s="58">
        <v>104.656531130758</v>
      </c>
      <c r="L374" s="58">
        <v>102.181041386123</v>
      </c>
      <c r="M374" s="59">
        <v>0.48615931215378999</v>
      </c>
      <c r="N374" s="59">
        <v>0.51202896861736003</v>
      </c>
      <c r="O374" s="59">
        <v>0.48806989091969299</v>
      </c>
      <c r="P374" s="59">
        <v>0.46699423480069002</v>
      </c>
      <c r="Q374" s="59">
        <v>0.44154036818476999</v>
      </c>
      <c r="R374" s="59">
        <v>0.44809140424229499</v>
      </c>
      <c r="S374" s="59">
        <v>0.39676179230683301</v>
      </c>
    </row>
    <row r="375" spans="1:19" x14ac:dyDescent="0.3">
      <c r="A375" t="s">
        <v>1622</v>
      </c>
      <c r="B375" t="s">
        <v>1623</v>
      </c>
      <c r="C375" s="51" t="s">
        <v>38</v>
      </c>
      <c r="D375" s="51" t="s">
        <v>55</v>
      </c>
      <c r="E375" s="51" t="s">
        <v>39</v>
      </c>
      <c r="F375" s="58">
        <v>89.274255483989293</v>
      </c>
      <c r="G375" s="58">
        <v>86.137816452552102</v>
      </c>
      <c r="H375" s="58">
        <v>97.734603348406097</v>
      </c>
      <c r="I375" s="58">
        <v>95.413797333470697</v>
      </c>
      <c r="J375" s="58">
        <v>89.841834032360396</v>
      </c>
      <c r="K375" s="58">
        <v>93.437724281483099</v>
      </c>
      <c r="L375" s="58">
        <v>106.175220349138</v>
      </c>
      <c r="M375" s="59">
        <v>0.41370894118338503</v>
      </c>
      <c r="N375" s="59">
        <v>0.44457855543105901</v>
      </c>
      <c r="O375" s="59">
        <v>0.40743892822524302</v>
      </c>
      <c r="P375" s="59">
        <v>0.389056777756212</v>
      </c>
      <c r="Q375" s="59">
        <v>0.35820831915728502</v>
      </c>
      <c r="R375" s="59">
        <v>0.361842025697797</v>
      </c>
      <c r="S375" s="59">
        <v>0.301536612685746</v>
      </c>
    </row>
    <row r="376" spans="1:19" x14ac:dyDescent="0.3">
      <c r="A376" t="s">
        <v>1620</v>
      </c>
      <c r="B376" t="s">
        <v>1621</v>
      </c>
      <c r="C376" s="51" t="s">
        <v>38</v>
      </c>
      <c r="D376" s="51" t="s">
        <v>55</v>
      </c>
      <c r="E376" s="51" t="s">
        <v>39</v>
      </c>
      <c r="F376" s="58">
        <v>89.274255483989293</v>
      </c>
      <c r="G376" s="58">
        <v>86.137816452552102</v>
      </c>
      <c r="H376" s="58">
        <v>97.734603348406097</v>
      </c>
      <c r="I376" s="58">
        <v>95.413797333470697</v>
      </c>
      <c r="J376" s="58">
        <v>89.841834032360396</v>
      </c>
      <c r="K376" s="58">
        <v>93.437724281483099</v>
      </c>
      <c r="L376" s="58">
        <v>106.175220349138</v>
      </c>
      <c r="M376" s="59">
        <v>0.41370894118338503</v>
      </c>
      <c r="N376" s="59">
        <v>0.44457855543105901</v>
      </c>
      <c r="O376" s="59">
        <v>0.40743892822524302</v>
      </c>
      <c r="P376" s="59">
        <v>0.389056777756212</v>
      </c>
      <c r="Q376" s="59">
        <v>0.35820831915728502</v>
      </c>
      <c r="R376" s="59">
        <v>0.361842025697797</v>
      </c>
      <c r="S376" s="59">
        <v>0.301536612685746</v>
      </c>
    </row>
    <row r="377" spans="1:19" x14ac:dyDescent="0.3">
      <c r="A377" t="s">
        <v>5088</v>
      </c>
      <c r="B377" t="s">
        <v>5089</v>
      </c>
      <c r="C377" s="51" t="s">
        <v>43</v>
      </c>
      <c r="D377" s="51" t="s">
        <v>55</v>
      </c>
      <c r="E377" s="51" t="s">
        <v>39</v>
      </c>
      <c r="F377" s="58">
        <v>78.443308756514796</v>
      </c>
      <c r="G377" s="58">
        <v>79.961980086828504</v>
      </c>
      <c r="H377" s="58">
        <v>109.428695339877</v>
      </c>
      <c r="I377" s="58">
        <v>90.700773099100104</v>
      </c>
      <c r="J377" s="58">
        <v>90.077242384828295</v>
      </c>
      <c r="K377" s="58">
        <v>95.301713904507096</v>
      </c>
      <c r="L377" s="58"/>
      <c r="M377" s="59">
        <v>0.40145621414772997</v>
      </c>
      <c r="N377" s="59">
        <v>0.43187503481958101</v>
      </c>
      <c r="O377" s="59">
        <v>0.39590685787927599</v>
      </c>
      <c r="P377" s="59">
        <v>0.37818100089723899</v>
      </c>
      <c r="Q377" s="59">
        <v>0.34829928573094199</v>
      </c>
      <c r="R377" s="59">
        <v>0.35145985175460498</v>
      </c>
      <c r="S377" s="59">
        <v>0.29290128568536</v>
      </c>
    </row>
    <row r="378" spans="1:19" x14ac:dyDescent="0.3">
      <c r="A378" t="s">
        <v>5086</v>
      </c>
      <c r="B378" t="s">
        <v>5087</v>
      </c>
      <c r="C378" s="51" t="s">
        <v>43</v>
      </c>
      <c r="D378" s="51" t="s">
        <v>55</v>
      </c>
      <c r="E378" s="51" t="s">
        <v>39</v>
      </c>
      <c r="F378" s="58">
        <v>78.443308756514796</v>
      </c>
      <c r="G378" s="58">
        <v>79.961980086828504</v>
      </c>
      <c r="H378" s="58">
        <v>109.428695339877</v>
      </c>
      <c r="I378" s="58">
        <v>90.700773099100104</v>
      </c>
      <c r="J378" s="58">
        <v>90.077242384828295</v>
      </c>
      <c r="K378" s="58">
        <v>95.301713904507096</v>
      </c>
      <c r="L378" s="58"/>
      <c r="M378" s="59">
        <v>0.40145621414772997</v>
      </c>
      <c r="N378" s="59">
        <v>0.43187503481958101</v>
      </c>
      <c r="O378" s="59">
        <v>0.39590685787927599</v>
      </c>
      <c r="P378" s="59">
        <v>0.37818100089723899</v>
      </c>
      <c r="Q378" s="59">
        <v>0.34829928573094199</v>
      </c>
      <c r="R378" s="59">
        <v>0.35145985175460498</v>
      </c>
      <c r="S378" s="59">
        <v>0.29290128568536</v>
      </c>
    </row>
    <row r="379" spans="1:19" x14ac:dyDescent="0.3">
      <c r="A379" t="s">
        <v>5084</v>
      </c>
      <c r="B379" t="s">
        <v>5085</v>
      </c>
      <c r="C379" s="51" t="s">
        <v>38</v>
      </c>
      <c r="D379" s="51" t="s">
        <v>55</v>
      </c>
      <c r="E379" s="51" t="s">
        <v>39</v>
      </c>
      <c r="F379" s="58">
        <v>78.443308756514796</v>
      </c>
      <c r="G379" s="58">
        <v>79.961980086828504</v>
      </c>
      <c r="H379" s="58">
        <v>109.428695339877</v>
      </c>
      <c r="I379" s="58">
        <v>90.700773099100104</v>
      </c>
      <c r="J379" s="58">
        <v>90.077242384828295</v>
      </c>
      <c r="K379" s="58">
        <v>95.301713904507096</v>
      </c>
      <c r="L379" s="58"/>
      <c r="M379" s="59">
        <v>0.40145621414772997</v>
      </c>
      <c r="N379" s="59">
        <v>0.43187503481958101</v>
      </c>
      <c r="O379" s="59">
        <v>0.39590685787927599</v>
      </c>
      <c r="P379" s="59">
        <v>0.37818100089723899</v>
      </c>
      <c r="Q379" s="59">
        <v>0.34829928573094199</v>
      </c>
      <c r="R379" s="59">
        <v>0.35145985175460498</v>
      </c>
      <c r="S379" s="59">
        <v>0.29290128568536</v>
      </c>
    </row>
    <row r="380" spans="1:19" x14ac:dyDescent="0.3">
      <c r="A380" t="s">
        <v>5082</v>
      </c>
      <c r="B380" t="s">
        <v>5083</v>
      </c>
      <c r="C380" s="51" t="s">
        <v>38</v>
      </c>
      <c r="D380" s="51" t="s">
        <v>55</v>
      </c>
      <c r="E380" s="51" t="s">
        <v>39</v>
      </c>
      <c r="F380" s="58">
        <v>78.443308756514796</v>
      </c>
      <c r="G380" s="58">
        <v>79.961980086828504</v>
      </c>
      <c r="H380" s="58">
        <v>109.428695339877</v>
      </c>
      <c r="I380" s="58">
        <v>90.700773099100104</v>
      </c>
      <c r="J380" s="58">
        <v>90.077242384828295</v>
      </c>
      <c r="K380" s="58">
        <v>95.301713904507096</v>
      </c>
      <c r="L380" s="58"/>
      <c r="M380" s="59">
        <v>0.40145621414772997</v>
      </c>
      <c r="N380" s="59">
        <v>0.43187503481958101</v>
      </c>
      <c r="O380" s="59">
        <v>0.39590685787927599</v>
      </c>
      <c r="P380" s="59">
        <v>0.37818100089723899</v>
      </c>
      <c r="Q380" s="59">
        <v>0.34829928573094199</v>
      </c>
      <c r="R380" s="59">
        <v>0.35145985175460498</v>
      </c>
      <c r="S380" s="59">
        <v>0.29290128568536</v>
      </c>
    </row>
    <row r="381" spans="1:19" x14ac:dyDescent="0.3">
      <c r="A381" t="s">
        <v>494</v>
      </c>
      <c r="B381" t="s">
        <v>495</v>
      </c>
      <c r="C381" s="51" t="s">
        <v>43</v>
      </c>
      <c r="D381" s="51" t="s">
        <v>55</v>
      </c>
      <c r="E381" s="51" t="s">
        <v>44</v>
      </c>
      <c r="F381" s="58">
        <v>80.832981344168203</v>
      </c>
      <c r="G381" s="58">
        <v>86.965705002937497</v>
      </c>
      <c r="H381" s="58">
        <v>81.732464858296296</v>
      </c>
      <c r="I381" s="58">
        <v>95.282428380815205</v>
      </c>
      <c r="J381" s="58">
        <v>87.230335962363</v>
      </c>
      <c r="K381" s="58">
        <v>100.961729712088</v>
      </c>
      <c r="L381" s="58">
        <v>109.859165954616</v>
      </c>
      <c r="M381" s="59">
        <v>0.51833690760407602</v>
      </c>
      <c r="N381" s="59">
        <v>0.57025893084547996</v>
      </c>
      <c r="O381" s="59">
        <v>0.52448965960710103</v>
      </c>
      <c r="P381" s="59">
        <v>0.48352487100776997</v>
      </c>
      <c r="Q381" s="59">
        <v>0.441899762203388</v>
      </c>
      <c r="R381" s="59">
        <v>0.45546528223933902</v>
      </c>
      <c r="S381" s="59">
        <v>0.383713509959838</v>
      </c>
    </row>
    <row r="382" spans="1:19" x14ac:dyDescent="0.3">
      <c r="A382" t="s">
        <v>2698</v>
      </c>
      <c r="B382" t="s">
        <v>2699</v>
      </c>
      <c r="C382" s="51" t="s">
        <v>38</v>
      </c>
      <c r="D382" s="51" t="s">
        <v>55</v>
      </c>
      <c r="E382" s="51" t="s">
        <v>44</v>
      </c>
      <c r="F382" s="58">
        <v>114.751006462533</v>
      </c>
      <c r="G382" s="58">
        <v>110.38009228310401</v>
      </c>
      <c r="H382" s="58">
        <v>101.225159893274</v>
      </c>
      <c r="I382" s="58">
        <v>109.00649100438299</v>
      </c>
      <c r="J382" s="58">
        <v>110.956872590926</v>
      </c>
      <c r="K382" s="58">
        <v>99.808443894481599</v>
      </c>
      <c r="L382" s="58">
        <v>104.577125962097</v>
      </c>
      <c r="M382" s="59">
        <v>0.81118624732987199</v>
      </c>
      <c r="N382" s="59">
        <v>0.83513107955865395</v>
      </c>
      <c r="O382" s="59">
        <v>0.80975128272040697</v>
      </c>
      <c r="P382" s="59">
        <v>0.79209042632658799</v>
      </c>
      <c r="Q382" s="59">
        <v>0.766234091710426</v>
      </c>
      <c r="R382" s="59">
        <v>0.77140613795197999</v>
      </c>
      <c r="S382" s="59">
        <v>0.70754192106105795</v>
      </c>
    </row>
    <row r="383" spans="1:19" x14ac:dyDescent="0.3">
      <c r="A383" t="s">
        <v>2688</v>
      </c>
      <c r="B383" t="s">
        <v>2689</v>
      </c>
      <c r="C383" s="51" t="s">
        <v>43</v>
      </c>
      <c r="D383" s="51" t="s">
        <v>55</v>
      </c>
      <c r="E383" s="51" t="s">
        <v>44</v>
      </c>
      <c r="F383" s="58">
        <v>116.377401688349</v>
      </c>
      <c r="G383" s="58">
        <v>110.927791101088</v>
      </c>
      <c r="H383" s="58">
        <v>95.638899618188603</v>
      </c>
      <c r="I383" s="58">
        <v>112.128070576165</v>
      </c>
      <c r="J383" s="58">
        <v>108.03989381754199</v>
      </c>
      <c r="K383" s="58">
        <v>102.949945560034</v>
      </c>
      <c r="L383" s="58">
        <v>96.757248093440296</v>
      </c>
      <c r="M383" s="59">
        <v>0.67733604907362099</v>
      </c>
      <c r="N383" s="59">
        <v>0.70709119934947495</v>
      </c>
      <c r="O383" s="59">
        <v>0.67900649397379298</v>
      </c>
      <c r="P383" s="59">
        <v>0.65735047559792203</v>
      </c>
      <c r="Q383" s="59">
        <v>0.63139952335823502</v>
      </c>
      <c r="R383" s="59">
        <v>0.63728848751725697</v>
      </c>
      <c r="S383" s="59">
        <v>0.51999046270119198</v>
      </c>
    </row>
    <row r="384" spans="1:19" x14ac:dyDescent="0.3">
      <c r="A384" t="s">
        <v>2694</v>
      </c>
      <c r="B384" t="s">
        <v>2695</v>
      </c>
      <c r="C384" s="51" t="s">
        <v>43</v>
      </c>
      <c r="D384" s="51" t="s">
        <v>55</v>
      </c>
      <c r="E384" s="51" t="s">
        <v>44</v>
      </c>
      <c r="F384" s="58">
        <v>117.556644730884</v>
      </c>
      <c r="G384" s="58">
        <v>110.110185044107</v>
      </c>
      <c r="H384" s="58">
        <v>97.597327241642304</v>
      </c>
      <c r="I384" s="58">
        <v>103.545182343394</v>
      </c>
      <c r="J384" s="58">
        <v>106.658329587437</v>
      </c>
      <c r="K384" s="58">
        <v>112.269222894818</v>
      </c>
      <c r="L384" s="58">
        <v>96.757248093440296</v>
      </c>
      <c r="M384" s="59">
        <v>0.678098524478147</v>
      </c>
      <c r="N384" s="59">
        <v>0.67572355117891503</v>
      </c>
      <c r="O384" s="59">
        <v>0.64864323254850997</v>
      </c>
      <c r="P384" s="59">
        <v>0.658193287917756</v>
      </c>
      <c r="Q384" s="59">
        <v>0.632267820939859</v>
      </c>
      <c r="R384" s="59">
        <v>0.61829239880873399</v>
      </c>
      <c r="S384" s="59">
        <v>0.51999046270119198</v>
      </c>
    </row>
    <row r="385" spans="1:19" x14ac:dyDescent="0.3">
      <c r="A385" t="s">
        <v>2690</v>
      </c>
      <c r="B385" t="s">
        <v>2691</v>
      </c>
      <c r="C385" s="51" t="s">
        <v>43</v>
      </c>
      <c r="D385" s="51" t="s">
        <v>55</v>
      </c>
      <c r="E385" s="51" t="s">
        <v>44</v>
      </c>
      <c r="F385" s="58">
        <v>113.66870920298599</v>
      </c>
      <c r="G385" s="58">
        <v>117.121597191706</v>
      </c>
      <c r="H385" s="58">
        <v>94.808575512252901</v>
      </c>
      <c r="I385" s="58">
        <v>104.219971424739</v>
      </c>
      <c r="J385" s="58">
        <v>109.248111019753</v>
      </c>
      <c r="K385" s="58">
        <v>102.949945560034</v>
      </c>
      <c r="L385" s="58">
        <v>96.824329377132202</v>
      </c>
      <c r="M385" s="59">
        <v>0.67733604907362099</v>
      </c>
      <c r="N385" s="59">
        <v>0.70709119934947495</v>
      </c>
      <c r="O385" s="59">
        <v>0.67900649397379298</v>
      </c>
      <c r="P385" s="59">
        <v>0.65735047559792203</v>
      </c>
      <c r="Q385" s="59">
        <v>0.63139952335823502</v>
      </c>
      <c r="R385" s="59">
        <v>0.63728848751725697</v>
      </c>
      <c r="S385" s="59">
        <v>0.57728261653188395</v>
      </c>
    </row>
    <row r="386" spans="1:19" x14ac:dyDescent="0.3">
      <c r="A386" t="s">
        <v>2700</v>
      </c>
      <c r="B386" t="s">
        <v>2701</v>
      </c>
      <c r="C386" s="51" t="s">
        <v>38</v>
      </c>
      <c r="D386" s="51" t="s">
        <v>55</v>
      </c>
      <c r="E386" s="51" t="s">
        <v>44</v>
      </c>
      <c r="F386" s="58">
        <v>112.600940156552</v>
      </c>
      <c r="G386" s="58">
        <v>103.320322850232</v>
      </c>
      <c r="H386" s="58">
        <v>93.302605083225799</v>
      </c>
      <c r="I386" s="58">
        <v>103.170769692668</v>
      </c>
      <c r="J386" s="58">
        <v>106.64312794106</v>
      </c>
      <c r="K386" s="58">
        <v>102.67197304224899</v>
      </c>
      <c r="L386" s="58">
        <v>96.757248093440296</v>
      </c>
      <c r="M386" s="59">
        <v>0.67732418459487498</v>
      </c>
      <c r="N386" s="59">
        <v>0.70708681894041003</v>
      </c>
      <c r="O386" s="59">
        <v>0.67899558878189803</v>
      </c>
      <c r="P386" s="59">
        <v>0.65733831740764104</v>
      </c>
      <c r="Q386" s="59">
        <v>0.63138766920029699</v>
      </c>
      <c r="R386" s="59">
        <v>0.63726999989744004</v>
      </c>
      <c r="S386" s="59">
        <v>0.51999046270119198</v>
      </c>
    </row>
    <row r="387" spans="1:19" x14ac:dyDescent="0.3">
      <c r="A387" t="s">
        <v>2696</v>
      </c>
      <c r="B387" t="s">
        <v>2697</v>
      </c>
      <c r="C387" s="51" t="s">
        <v>43</v>
      </c>
      <c r="D387" s="51" t="s">
        <v>55</v>
      </c>
      <c r="E387" s="51" t="s">
        <v>44</v>
      </c>
      <c r="F387" s="58">
        <v>116.377401688349</v>
      </c>
      <c r="G387" s="58">
        <v>113.405313537336</v>
      </c>
      <c r="H387" s="58">
        <v>98.960192259616093</v>
      </c>
      <c r="I387" s="58">
        <v>104.219971424739</v>
      </c>
      <c r="J387" s="58">
        <v>108.03989381754199</v>
      </c>
      <c r="K387" s="58">
        <v>102.949945560034</v>
      </c>
      <c r="L387" s="58">
        <v>98.842878870055202</v>
      </c>
      <c r="M387" s="59">
        <v>0.67733604907362099</v>
      </c>
      <c r="N387" s="59">
        <v>0.70709119934947495</v>
      </c>
      <c r="O387" s="59">
        <v>0.67900649397379298</v>
      </c>
      <c r="P387" s="59">
        <v>0.65735047559792203</v>
      </c>
      <c r="Q387" s="59">
        <v>0.63139952335823502</v>
      </c>
      <c r="R387" s="59">
        <v>0.63728848751725697</v>
      </c>
      <c r="S387" s="59">
        <v>0.57728261653188395</v>
      </c>
    </row>
    <row r="388" spans="1:19" x14ac:dyDescent="0.3">
      <c r="A388" t="s">
        <v>2692</v>
      </c>
      <c r="B388" t="s">
        <v>2693</v>
      </c>
      <c r="C388" s="51" t="s">
        <v>43</v>
      </c>
      <c r="D388" s="51" t="s">
        <v>55</v>
      </c>
      <c r="E388" s="51" t="s">
        <v>44</v>
      </c>
      <c r="F388" s="58">
        <v>119.07795618967501</v>
      </c>
      <c r="G388" s="58">
        <v>110.927791101088</v>
      </c>
      <c r="H388" s="58">
        <v>106.421489940537</v>
      </c>
      <c r="I388" s="58">
        <v>110.811390329932</v>
      </c>
      <c r="J388" s="58">
        <v>116.49746249221501</v>
      </c>
      <c r="K388" s="58">
        <v>102.949945560034</v>
      </c>
      <c r="L388" s="58">
        <v>100.86144510539501</v>
      </c>
      <c r="M388" s="59">
        <v>0.67733604907362099</v>
      </c>
      <c r="N388" s="59">
        <v>0.70709119934947495</v>
      </c>
      <c r="O388" s="59">
        <v>0.67900649397379298</v>
      </c>
      <c r="P388" s="59">
        <v>0.65735047559792203</v>
      </c>
      <c r="Q388" s="59">
        <v>0.63139952335823502</v>
      </c>
      <c r="R388" s="59">
        <v>0.63728848751725697</v>
      </c>
      <c r="S388" s="59">
        <v>0.57728261653188395</v>
      </c>
    </row>
    <row r="389" spans="1:19" x14ac:dyDescent="0.3">
      <c r="A389" t="s">
        <v>105</v>
      </c>
      <c r="B389" t="s">
        <v>106</v>
      </c>
      <c r="C389" s="51" t="s">
        <v>43</v>
      </c>
      <c r="D389" s="51" t="s">
        <v>55</v>
      </c>
      <c r="E389" s="51" t="s">
        <v>39</v>
      </c>
      <c r="F389" s="58">
        <v>96.863266410485295</v>
      </c>
      <c r="G389" s="58">
        <v>92.936548528916404</v>
      </c>
      <c r="H389" s="58">
        <v>93.894631980394195</v>
      </c>
      <c r="I389" s="58"/>
      <c r="J389" s="58"/>
      <c r="K389" s="58"/>
      <c r="L389" s="58"/>
      <c r="M389" s="59">
        <v>0.30236321551242001</v>
      </c>
      <c r="N389" s="59">
        <v>0.31212492588131602</v>
      </c>
      <c r="O389" s="59">
        <v>0.30017299083562798</v>
      </c>
      <c r="P389" s="59">
        <v>0.29502908246742099</v>
      </c>
      <c r="Q389" s="59">
        <v>0.28210634050235101</v>
      </c>
      <c r="R389" s="59">
        <v>0.28184314447525599</v>
      </c>
      <c r="S389" s="59">
        <v>0.25290803046986099</v>
      </c>
    </row>
    <row r="390" spans="1:19" x14ac:dyDescent="0.3">
      <c r="A390" t="s">
        <v>816</v>
      </c>
      <c r="B390" t="s">
        <v>817</v>
      </c>
      <c r="C390" s="51" t="s">
        <v>43</v>
      </c>
      <c r="D390" s="51" t="s">
        <v>55</v>
      </c>
      <c r="E390" s="51" t="s">
        <v>39</v>
      </c>
      <c r="F390" s="58">
        <v>93.172934243162402</v>
      </c>
      <c r="G390" s="58">
        <v>91.333629357496505</v>
      </c>
      <c r="H390" s="58">
        <v>88.196555119070595</v>
      </c>
      <c r="I390" s="58">
        <v>95.754293950404303</v>
      </c>
      <c r="J390" s="58">
        <v>92.561567824562502</v>
      </c>
      <c r="K390" s="58">
        <v>87.4723658251513</v>
      </c>
      <c r="L390" s="58">
        <v>102.565292968752</v>
      </c>
      <c r="M390" s="59">
        <v>0.42462389538237899</v>
      </c>
      <c r="N390" s="59">
        <v>0.45305117091381097</v>
      </c>
      <c r="O390" s="59">
        <v>0.42296307238801001</v>
      </c>
      <c r="P390" s="59">
        <v>0.40446953521219098</v>
      </c>
      <c r="Q390" s="59">
        <v>0.37830223448961398</v>
      </c>
      <c r="R390" s="59">
        <v>0.38263502464340898</v>
      </c>
      <c r="S390" s="59">
        <v>0.32985823726082802</v>
      </c>
    </row>
    <row r="391" spans="1:19" x14ac:dyDescent="0.3">
      <c r="A391" t="s">
        <v>814</v>
      </c>
      <c r="B391" t="s">
        <v>815</v>
      </c>
      <c r="C391" s="51" t="s">
        <v>43</v>
      </c>
      <c r="D391" s="51" t="s">
        <v>55</v>
      </c>
      <c r="E391" s="51" t="s">
        <v>39</v>
      </c>
      <c r="F391" s="58">
        <v>93.172934243162402</v>
      </c>
      <c r="G391" s="58">
        <v>91.333629357496505</v>
      </c>
      <c r="H391" s="58">
        <v>88.196555119070595</v>
      </c>
      <c r="I391" s="58">
        <v>95.754293950404303</v>
      </c>
      <c r="J391" s="58">
        <v>92.561567824562502</v>
      </c>
      <c r="K391" s="58">
        <v>87.4723658251513</v>
      </c>
      <c r="L391" s="58">
        <v>102.565292968752</v>
      </c>
      <c r="M391" s="59">
        <v>0.42462389538237899</v>
      </c>
      <c r="N391" s="59">
        <v>0.45305117091381097</v>
      </c>
      <c r="O391" s="59">
        <v>0.42296307238801001</v>
      </c>
      <c r="P391" s="59">
        <v>0.40446953521219098</v>
      </c>
      <c r="Q391" s="59">
        <v>0.37830223448961398</v>
      </c>
      <c r="R391" s="59">
        <v>0.38263502464340898</v>
      </c>
      <c r="S391" s="59">
        <v>0.32985823726082802</v>
      </c>
    </row>
    <row r="392" spans="1:19" x14ac:dyDescent="0.3">
      <c r="A392" t="s">
        <v>2235</v>
      </c>
      <c r="B392" t="s">
        <v>2236</v>
      </c>
      <c r="C392" s="51" t="s">
        <v>43</v>
      </c>
      <c r="D392" s="51" t="s">
        <v>55</v>
      </c>
      <c r="E392" s="51" t="s">
        <v>44</v>
      </c>
      <c r="F392" s="58">
        <v>98.703426268530606</v>
      </c>
      <c r="G392" s="58">
        <v>111.641750938616</v>
      </c>
      <c r="H392" s="58">
        <v>101.855025072373</v>
      </c>
      <c r="I392" s="58">
        <v>104.177751371415</v>
      </c>
      <c r="J392" s="58">
        <v>101.97294087804799</v>
      </c>
      <c r="K392" s="58">
        <v>102.167873020154</v>
      </c>
      <c r="L392" s="58">
        <v>94.974822486790401</v>
      </c>
      <c r="M392" s="59">
        <v>0.71533511568914299</v>
      </c>
      <c r="N392" s="59">
        <v>0.752377468058117</v>
      </c>
      <c r="O392" s="59">
        <v>0.71888255466022899</v>
      </c>
      <c r="P392" s="59">
        <v>0.69144342825320104</v>
      </c>
      <c r="Q392" s="59">
        <v>0.65797877260737103</v>
      </c>
      <c r="R392" s="59">
        <v>0.66607068866928698</v>
      </c>
      <c r="S392" s="59">
        <v>0.59051161372148597</v>
      </c>
    </row>
    <row r="393" spans="1:19" x14ac:dyDescent="0.3">
      <c r="A393" t="s">
        <v>2237</v>
      </c>
      <c r="B393" t="s">
        <v>2238</v>
      </c>
      <c r="C393" s="51" t="s">
        <v>43</v>
      </c>
      <c r="D393" s="51" t="s">
        <v>55</v>
      </c>
      <c r="E393" s="51" t="s">
        <v>44</v>
      </c>
      <c r="F393" s="58">
        <v>100.650343368976</v>
      </c>
      <c r="G393" s="58">
        <v>100.838027103149</v>
      </c>
      <c r="H393" s="58">
        <v>104.46886968394401</v>
      </c>
      <c r="I393" s="58">
        <v>104.3082294714</v>
      </c>
      <c r="J393" s="58">
        <v>98.717018475568807</v>
      </c>
      <c r="K393" s="58">
        <v>99.607505625071795</v>
      </c>
      <c r="L393" s="58">
        <v>95.508933489763095</v>
      </c>
      <c r="M393" s="59">
        <v>0.64747927046141596</v>
      </c>
      <c r="N393" s="59">
        <v>0.68635016993397202</v>
      </c>
      <c r="O393" s="59">
        <v>0.65144351121976896</v>
      </c>
      <c r="P393" s="59">
        <v>0.62284837566043505</v>
      </c>
      <c r="Q393" s="59">
        <v>0.58958752791281099</v>
      </c>
      <c r="R393" s="59">
        <v>0.59818895559720398</v>
      </c>
      <c r="S393" s="59">
        <v>0.53344270349941403</v>
      </c>
    </row>
    <row r="394" spans="1:19" x14ac:dyDescent="0.3">
      <c r="A394" t="s">
        <v>2231</v>
      </c>
      <c r="B394" t="s">
        <v>2232</v>
      </c>
      <c r="C394" s="51" t="s">
        <v>38</v>
      </c>
      <c r="D394" s="51" t="s">
        <v>55</v>
      </c>
      <c r="E394" s="51" t="s">
        <v>44</v>
      </c>
      <c r="F394" s="58">
        <v>95.290880090001707</v>
      </c>
      <c r="G394" s="58">
        <v>92.676365309240495</v>
      </c>
      <c r="H394" s="58">
        <v>98.273713385599905</v>
      </c>
      <c r="I394" s="58">
        <v>97.479089712838999</v>
      </c>
      <c r="J394" s="58">
        <v>94.018358487596103</v>
      </c>
      <c r="K394" s="58">
        <v>99.805034381099603</v>
      </c>
      <c r="L394" s="58">
        <v>90.189700218112307</v>
      </c>
      <c r="M394" s="59">
        <v>0.66291103961100595</v>
      </c>
      <c r="N394" s="59">
        <v>0.70191762361599797</v>
      </c>
      <c r="O394" s="59">
        <v>0.66696857310005198</v>
      </c>
      <c r="P394" s="59">
        <v>0.63819485515893504</v>
      </c>
      <c r="Q394" s="59">
        <v>0.604462187460308</v>
      </c>
      <c r="R394" s="59">
        <v>0.613319072534667</v>
      </c>
      <c r="S394" s="59">
        <v>0.54780292121482899</v>
      </c>
    </row>
    <row r="395" spans="1:19" x14ac:dyDescent="0.3">
      <c r="A395" t="s">
        <v>2239</v>
      </c>
      <c r="B395" t="s">
        <v>2240</v>
      </c>
      <c r="C395" s="51" t="s">
        <v>43</v>
      </c>
      <c r="D395" s="51" t="s">
        <v>55</v>
      </c>
      <c r="E395" s="51" t="s">
        <v>39</v>
      </c>
      <c r="F395" s="58">
        <v>99.124416744740898</v>
      </c>
      <c r="G395" s="58">
        <v>99.695875331038096</v>
      </c>
      <c r="H395" s="58">
        <v>101.801656603956</v>
      </c>
      <c r="I395" s="58">
        <v>102.212495383652</v>
      </c>
      <c r="J395" s="58">
        <v>96.135735487465695</v>
      </c>
      <c r="K395" s="58">
        <v>98.088731668571498</v>
      </c>
      <c r="L395" s="58">
        <v>93.194601298365001</v>
      </c>
      <c r="M395" s="59">
        <v>0.54673499203690201</v>
      </c>
      <c r="N395" s="59">
        <v>0.57060580883616197</v>
      </c>
      <c r="O395" s="59">
        <v>0.54888676277402904</v>
      </c>
      <c r="P395" s="59">
        <v>0.53068706790390596</v>
      </c>
      <c r="Q395" s="59">
        <v>0.50694228405876796</v>
      </c>
      <c r="R395" s="59">
        <v>0.51238552753030897</v>
      </c>
      <c r="S395" s="59">
        <v>0.462454425235235</v>
      </c>
    </row>
    <row r="396" spans="1:19" x14ac:dyDescent="0.3">
      <c r="A396" t="s">
        <v>2241</v>
      </c>
      <c r="B396" t="s">
        <v>2242</v>
      </c>
      <c r="C396" s="51" t="s">
        <v>43</v>
      </c>
      <c r="D396" s="51" t="s">
        <v>55</v>
      </c>
      <c r="E396" s="51" t="s">
        <v>44</v>
      </c>
      <c r="F396" s="58">
        <v>95.301617859542901</v>
      </c>
      <c r="G396" s="58">
        <v>95.219482169064307</v>
      </c>
      <c r="H396" s="58">
        <v>105.42326129526801</v>
      </c>
      <c r="I396" s="58">
        <v>99.985093271280505</v>
      </c>
      <c r="J396" s="58">
        <v>97.826279212583799</v>
      </c>
      <c r="K396" s="58">
        <v>98.725864057433199</v>
      </c>
      <c r="L396" s="58">
        <v>91.226948752802201</v>
      </c>
      <c r="M396" s="59">
        <v>0.64958617494936799</v>
      </c>
      <c r="N396" s="59">
        <v>0.68738140171639694</v>
      </c>
      <c r="O396" s="59">
        <v>0.65367753429156905</v>
      </c>
      <c r="P396" s="59">
        <v>0.62400289987998503</v>
      </c>
      <c r="Q396" s="59">
        <v>0.59057794075876202</v>
      </c>
      <c r="R396" s="59">
        <v>0.60024688686299299</v>
      </c>
      <c r="S396" s="59">
        <v>0.53459722821273203</v>
      </c>
    </row>
    <row r="397" spans="1:19" x14ac:dyDescent="0.3">
      <c r="A397" t="s">
        <v>2233</v>
      </c>
      <c r="B397" t="s">
        <v>2234</v>
      </c>
      <c r="C397" s="51" t="s">
        <v>38</v>
      </c>
      <c r="D397" s="51" t="s">
        <v>55</v>
      </c>
      <c r="E397" s="51" t="s">
        <v>44</v>
      </c>
      <c r="F397" s="58">
        <v>99.683840337324298</v>
      </c>
      <c r="G397" s="58">
        <v>95.847887062273202</v>
      </c>
      <c r="H397" s="58">
        <v>98.923087746846704</v>
      </c>
      <c r="I397" s="58">
        <v>102.582336051212</v>
      </c>
      <c r="J397" s="58">
        <v>93.818719850349396</v>
      </c>
      <c r="K397" s="58">
        <v>95.293458146528096</v>
      </c>
      <c r="L397" s="58">
        <v>91.357260564300105</v>
      </c>
      <c r="M397" s="59">
        <v>0.64840810613786803</v>
      </c>
      <c r="N397" s="59">
        <v>0.686864993523286</v>
      </c>
      <c r="O397" s="59">
        <v>0.65228539537598496</v>
      </c>
      <c r="P397" s="59">
        <v>0.62348991420372402</v>
      </c>
      <c r="Q397" s="59">
        <v>0.59019968400806999</v>
      </c>
      <c r="R397" s="59">
        <v>0.599114601739279</v>
      </c>
      <c r="S397" s="59">
        <v>0.53416469053113302</v>
      </c>
    </row>
    <row r="398" spans="1:19" x14ac:dyDescent="0.3">
      <c r="A398" t="s">
        <v>2243</v>
      </c>
      <c r="B398" t="s">
        <v>2244</v>
      </c>
      <c r="C398" s="51" t="s">
        <v>43</v>
      </c>
      <c r="D398" s="51" t="s">
        <v>55</v>
      </c>
      <c r="E398" s="51" t="s">
        <v>39</v>
      </c>
      <c r="F398" s="58">
        <v>99.124416744740898</v>
      </c>
      <c r="G398" s="58">
        <v>99.695875331038096</v>
      </c>
      <c r="H398" s="58">
        <v>101.801656603956</v>
      </c>
      <c r="I398" s="58">
        <v>102.212495383652</v>
      </c>
      <c r="J398" s="58">
        <v>96.135735487465695</v>
      </c>
      <c r="K398" s="58">
        <v>98.088731668571498</v>
      </c>
      <c r="L398" s="58">
        <v>93.194601298365001</v>
      </c>
      <c r="M398" s="59">
        <v>0.54673499203690201</v>
      </c>
      <c r="N398" s="59">
        <v>0.57060580883616197</v>
      </c>
      <c r="O398" s="59">
        <v>0.54888676277402904</v>
      </c>
      <c r="P398" s="59">
        <v>0.53068706790390596</v>
      </c>
      <c r="Q398" s="59">
        <v>0.50694228405876796</v>
      </c>
      <c r="R398" s="59">
        <v>0.51238552753030897</v>
      </c>
      <c r="S398" s="59">
        <v>0.462454425235235</v>
      </c>
    </row>
    <row r="399" spans="1:19" x14ac:dyDescent="0.3">
      <c r="A399" t="s">
        <v>2245</v>
      </c>
      <c r="B399" t="s">
        <v>2246</v>
      </c>
      <c r="C399" s="51" t="s">
        <v>43</v>
      </c>
      <c r="D399" s="51" t="s">
        <v>55</v>
      </c>
      <c r="E399" s="51" t="s">
        <v>44</v>
      </c>
      <c r="F399" s="58">
        <v>97.337502241579898</v>
      </c>
      <c r="G399" s="58">
        <v>96.8075393596027</v>
      </c>
      <c r="H399" s="58">
        <v>92.822704922147807</v>
      </c>
      <c r="I399" s="58">
        <v>103.107550969266</v>
      </c>
      <c r="J399" s="58">
        <v>90.691678453631297</v>
      </c>
      <c r="K399" s="58">
        <v>95.909280360106607</v>
      </c>
      <c r="L399" s="58">
        <v>94.205815374783498</v>
      </c>
      <c r="M399" s="59">
        <v>0.67623497384622899</v>
      </c>
      <c r="N399" s="59">
        <v>0.71508809669753304</v>
      </c>
      <c r="O399" s="59">
        <v>0.68037252120002101</v>
      </c>
      <c r="P399" s="59">
        <v>0.65087036579912705</v>
      </c>
      <c r="Q399" s="59">
        <v>0.61664752021788205</v>
      </c>
      <c r="R399" s="59">
        <v>0.62590216766297802</v>
      </c>
      <c r="S399" s="59">
        <v>0.55887500548107005</v>
      </c>
    </row>
    <row r="400" spans="1:19" x14ac:dyDescent="0.3">
      <c r="A400" t="s">
        <v>3140</v>
      </c>
      <c r="B400" t="s">
        <v>3141</v>
      </c>
      <c r="C400" s="51" t="s">
        <v>43</v>
      </c>
      <c r="D400" s="51" t="s">
        <v>55</v>
      </c>
      <c r="E400" s="51" t="s">
        <v>44</v>
      </c>
      <c r="F400" s="58">
        <v>111.983545716609</v>
      </c>
      <c r="G400" s="58">
        <v>102.49930024592101</v>
      </c>
      <c r="H400" s="58">
        <v>108.561902150137</v>
      </c>
      <c r="I400" s="58">
        <v>115.59975524725</v>
      </c>
      <c r="J400" s="58">
        <v>112.117023635069</v>
      </c>
      <c r="K400" s="58">
        <v>93.669516153073204</v>
      </c>
      <c r="L400" s="58">
        <v>99.312001391447893</v>
      </c>
      <c r="M400" s="59">
        <v>0.66393770889796</v>
      </c>
      <c r="N400" s="59">
        <v>0.69787904715987803</v>
      </c>
      <c r="O400" s="59">
        <v>0.666760065735998</v>
      </c>
      <c r="P400" s="59">
        <v>0.64107267327496698</v>
      </c>
      <c r="Q400" s="59">
        <v>0.61127037486686797</v>
      </c>
      <c r="R400" s="59">
        <v>0.619534156471515</v>
      </c>
      <c r="S400" s="59">
        <v>0.56175964971522996</v>
      </c>
    </row>
    <row r="401" spans="1:19" x14ac:dyDescent="0.3">
      <c r="A401" t="s">
        <v>3142</v>
      </c>
      <c r="B401" t="s">
        <v>3143</v>
      </c>
      <c r="C401" s="51" t="s">
        <v>43</v>
      </c>
      <c r="D401" s="51" t="s">
        <v>55</v>
      </c>
      <c r="E401" s="51" t="s">
        <v>44</v>
      </c>
      <c r="F401" s="58">
        <v>115.344423889106</v>
      </c>
      <c r="G401" s="58">
        <v>111.32733003009101</v>
      </c>
      <c r="H401" s="58">
        <v>111.937126824956</v>
      </c>
      <c r="I401" s="58">
        <v>115.261358497324</v>
      </c>
      <c r="J401" s="58">
        <v>115.900158437583</v>
      </c>
      <c r="K401" s="58">
        <v>92.294072474785295</v>
      </c>
      <c r="L401" s="58">
        <v>105.794721021176</v>
      </c>
      <c r="M401" s="59">
        <v>0.66374901468548098</v>
      </c>
      <c r="N401" s="59">
        <v>0.69756648900621798</v>
      </c>
      <c r="O401" s="59">
        <v>0.666289083517424</v>
      </c>
      <c r="P401" s="59">
        <v>0.64088979835376103</v>
      </c>
      <c r="Q401" s="59">
        <v>0.61112455582561598</v>
      </c>
      <c r="R401" s="59">
        <v>0.61918047292160105</v>
      </c>
      <c r="S401" s="59">
        <v>0.56124700144712003</v>
      </c>
    </row>
    <row r="402" spans="1:19" x14ac:dyDescent="0.3">
      <c r="A402" t="s">
        <v>3144</v>
      </c>
      <c r="B402" t="s">
        <v>3145</v>
      </c>
      <c r="C402" s="51" t="s">
        <v>43</v>
      </c>
      <c r="D402" s="51" t="s">
        <v>55</v>
      </c>
      <c r="E402" s="51" t="s">
        <v>39</v>
      </c>
      <c r="F402" s="58">
        <v>114.259614231803</v>
      </c>
      <c r="G402" s="58">
        <v>107.91643314467299</v>
      </c>
      <c r="H402" s="58">
        <v>110.240834074009</v>
      </c>
      <c r="I402" s="58">
        <v>120.315929282132</v>
      </c>
      <c r="J402" s="58">
        <v>116.774035937888</v>
      </c>
      <c r="K402" s="58">
        <v>93.409058455167298</v>
      </c>
      <c r="L402" s="58">
        <v>99.844309794201493</v>
      </c>
      <c r="M402" s="59">
        <v>0.57013586005553696</v>
      </c>
      <c r="N402" s="59">
        <v>0.58918807617618296</v>
      </c>
      <c r="O402" s="59">
        <v>0.57021401490232504</v>
      </c>
      <c r="P402" s="59">
        <v>0.55636731719725996</v>
      </c>
      <c r="Q402" s="59">
        <v>0.53615797130807896</v>
      </c>
      <c r="R402" s="59">
        <v>0.54038412368456401</v>
      </c>
      <c r="S402" s="59">
        <v>0.49780852741940501</v>
      </c>
    </row>
    <row r="403" spans="1:19" x14ac:dyDescent="0.3">
      <c r="A403" t="s">
        <v>3136</v>
      </c>
      <c r="B403" t="s">
        <v>3137</v>
      </c>
      <c r="C403" s="51" t="s">
        <v>38</v>
      </c>
      <c r="D403" s="51" t="s">
        <v>55</v>
      </c>
      <c r="E403" s="51" t="s">
        <v>44</v>
      </c>
      <c r="F403" s="58">
        <v>120.554426810251</v>
      </c>
      <c r="G403" s="58">
        <v>107.863936580905</v>
      </c>
      <c r="H403" s="58">
        <v>110.639074048472</v>
      </c>
      <c r="I403" s="58">
        <v>123.504672781997</v>
      </c>
      <c r="J403" s="58">
        <v>124.090998542332</v>
      </c>
      <c r="K403" s="58">
        <v>95.354155167169395</v>
      </c>
      <c r="L403" s="58">
        <v>96.776334448700396</v>
      </c>
      <c r="M403" s="59">
        <v>0.70251265052821998</v>
      </c>
      <c r="N403" s="59">
        <v>0.73751080630433297</v>
      </c>
      <c r="O403" s="59">
        <v>0.70503601093411095</v>
      </c>
      <c r="P403" s="59">
        <v>0.68057366956680698</v>
      </c>
      <c r="Q403" s="59">
        <v>0.65015405048669805</v>
      </c>
      <c r="R403" s="59">
        <v>0.65705085188401402</v>
      </c>
      <c r="S403" s="59">
        <v>0.59804905740395298</v>
      </c>
    </row>
    <row r="404" spans="1:19" x14ac:dyDescent="0.3">
      <c r="A404" t="s">
        <v>3146</v>
      </c>
      <c r="B404" t="s">
        <v>3147</v>
      </c>
      <c r="C404" s="51" t="s">
        <v>43</v>
      </c>
      <c r="D404" s="51" t="s">
        <v>55</v>
      </c>
      <c r="E404" s="51" t="s">
        <v>44</v>
      </c>
      <c r="F404" s="58">
        <v>117.427638567831</v>
      </c>
      <c r="G404" s="58">
        <v>103.75107062502801</v>
      </c>
      <c r="H404" s="58">
        <v>101.37588137434901</v>
      </c>
      <c r="I404" s="58">
        <v>115.248409317442</v>
      </c>
      <c r="J404" s="58">
        <v>114.795119393956</v>
      </c>
      <c r="K404" s="58">
        <v>93.689926221410104</v>
      </c>
      <c r="L404" s="58">
        <v>105.917777785352</v>
      </c>
      <c r="M404" s="59">
        <v>0.66236369325561395</v>
      </c>
      <c r="N404" s="59">
        <v>0.69683236725156605</v>
      </c>
      <c r="O404" s="59">
        <v>0.66464300300793999</v>
      </c>
      <c r="P404" s="59">
        <v>0.63995371901146303</v>
      </c>
      <c r="Q404" s="59">
        <v>0.61028188483527301</v>
      </c>
      <c r="R404" s="59">
        <v>0.61763593601778199</v>
      </c>
      <c r="S404" s="59">
        <v>0.56032965795341505</v>
      </c>
    </row>
    <row r="405" spans="1:19" x14ac:dyDescent="0.3">
      <c r="A405" t="s">
        <v>3148</v>
      </c>
      <c r="B405" t="s">
        <v>3149</v>
      </c>
      <c r="C405" s="51" t="s">
        <v>43</v>
      </c>
      <c r="D405" s="51" t="s">
        <v>55</v>
      </c>
      <c r="E405" s="51" t="s">
        <v>44</v>
      </c>
      <c r="F405" s="58">
        <v>112.0183369638</v>
      </c>
      <c r="G405" s="58">
        <v>104.989831843152</v>
      </c>
      <c r="H405" s="58">
        <v>112.988799584948</v>
      </c>
      <c r="I405" s="58">
        <v>123.15654028503501</v>
      </c>
      <c r="J405" s="58">
        <v>120.83625366420701</v>
      </c>
      <c r="K405" s="58">
        <v>91.611137828636103</v>
      </c>
      <c r="L405" s="58">
        <v>97.843524005603896</v>
      </c>
      <c r="M405" s="59">
        <v>0.66236369325561395</v>
      </c>
      <c r="N405" s="59">
        <v>0.69683236725156605</v>
      </c>
      <c r="O405" s="59">
        <v>0.66464300300793999</v>
      </c>
      <c r="P405" s="59">
        <v>0.63995371901146303</v>
      </c>
      <c r="Q405" s="59">
        <v>0.61028188483527301</v>
      </c>
      <c r="R405" s="59">
        <v>0.61763593601778199</v>
      </c>
      <c r="S405" s="59">
        <v>0.56032965795341505</v>
      </c>
    </row>
    <row r="406" spans="1:19" x14ac:dyDescent="0.3">
      <c r="A406" t="s">
        <v>3138</v>
      </c>
      <c r="B406" t="s">
        <v>3139</v>
      </c>
      <c r="C406" s="51" t="s">
        <v>38</v>
      </c>
      <c r="D406" s="51" t="s">
        <v>55</v>
      </c>
      <c r="E406" s="51" t="s">
        <v>44</v>
      </c>
      <c r="F406" s="58">
        <v>112.059190736011</v>
      </c>
      <c r="G406" s="58">
        <v>104.64827566449399</v>
      </c>
      <c r="H406" s="58">
        <v>114.971111016387</v>
      </c>
      <c r="I406" s="58">
        <v>112.58272359952301</v>
      </c>
      <c r="J406" s="58">
        <v>119.66736770579701</v>
      </c>
      <c r="K406" s="58">
        <v>92.2425313190694</v>
      </c>
      <c r="L406" s="58">
        <v>101.67720820698401</v>
      </c>
      <c r="M406" s="59">
        <v>0.75580216406178102</v>
      </c>
      <c r="N406" s="59">
        <v>0.78749328077212299</v>
      </c>
      <c r="O406" s="59">
        <v>0.75875362011015701</v>
      </c>
      <c r="P406" s="59">
        <v>0.73297741186403897</v>
      </c>
      <c r="Q406" s="59">
        <v>0.70232942190890302</v>
      </c>
      <c r="R406" s="59">
        <v>0.71141196929459305</v>
      </c>
      <c r="S406" s="59">
        <v>0.64975589441680903</v>
      </c>
    </row>
    <row r="407" spans="1:19" x14ac:dyDescent="0.3">
      <c r="A407" t="s">
        <v>160</v>
      </c>
      <c r="B407" t="s">
        <v>161</v>
      </c>
      <c r="C407" s="51" t="s">
        <v>43</v>
      </c>
      <c r="D407" s="51" t="s">
        <v>55</v>
      </c>
      <c r="E407" s="51" t="s">
        <v>39</v>
      </c>
      <c r="F407" s="58">
        <v>93.528880926155395</v>
      </c>
      <c r="G407" s="58">
        <v>92.155768909972295</v>
      </c>
      <c r="H407" s="58">
        <v>95.436394458793004</v>
      </c>
      <c r="I407" s="58">
        <v>92.7986993207398</v>
      </c>
      <c r="J407" s="58">
        <v>92.522926687247903</v>
      </c>
      <c r="K407" s="58">
        <v>99.140297374812206</v>
      </c>
      <c r="L407" s="58"/>
      <c r="M407" s="59">
        <v>0.33776189710663101</v>
      </c>
      <c r="N407" s="59">
        <v>0.35491452221983</v>
      </c>
      <c r="O407" s="59">
        <v>0.33846349925773</v>
      </c>
      <c r="P407" s="59">
        <v>0.32523965016223</v>
      </c>
      <c r="Q407" s="59">
        <v>0.30710840191323402</v>
      </c>
      <c r="R407" s="59">
        <v>0.31026370619230298</v>
      </c>
      <c r="S407" s="59">
        <v>0.27514875493873298</v>
      </c>
    </row>
    <row r="408" spans="1:19" x14ac:dyDescent="0.3">
      <c r="A408" t="s">
        <v>4198</v>
      </c>
      <c r="B408" t="s">
        <v>4199</v>
      </c>
      <c r="C408" s="51" t="s">
        <v>43</v>
      </c>
      <c r="D408" s="51" t="s">
        <v>55</v>
      </c>
      <c r="E408" s="51" t="s">
        <v>44</v>
      </c>
      <c r="F408" s="58">
        <v>110.18909292783199</v>
      </c>
      <c r="G408" s="58">
        <v>110.124968181589</v>
      </c>
      <c r="H408" s="58">
        <v>104.32347748508001</v>
      </c>
      <c r="I408" s="58">
        <v>94.740058185630303</v>
      </c>
      <c r="J408" s="58">
        <v>100.57849626883799</v>
      </c>
      <c r="K408" s="58">
        <v>107.806756380575</v>
      </c>
      <c r="L408" s="58">
        <v>90.539728347326502</v>
      </c>
      <c r="M408" s="59">
        <v>0.63207053844494498</v>
      </c>
      <c r="N408" s="59">
        <v>0.67002439386198698</v>
      </c>
      <c r="O408" s="59">
        <v>0.63520481411706897</v>
      </c>
      <c r="P408" s="59">
        <v>0.60635485603835004</v>
      </c>
      <c r="Q408" s="59">
        <v>0.57267548391985701</v>
      </c>
      <c r="R408" s="59">
        <v>0.57921894616127301</v>
      </c>
      <c r="S408" s="59">
        <v>0.50684487281815704</v>
      </c>
    </row>
    <row r="409" spans="1:19" x14ac:dyDescent="0.3">
      <c r="A409" t="s">
        <v>4192</v>
      </c>
      <c r="B409" t="s">
        <v>4193</v>
      </c>
      <c r="C409" s="51" t="s">
        <v>38</v>
      </c>
      <c r="D409" s="51" t="s">
        <v>55</v>
      </c>
      <c r="E409" s="51" t="s">
        <v>39</v>
      </c>
      <c r="F409" s="58">
        <v>108.149845209842</v>
      </c>
      <c r="G409" s="58">
        <v>110.28754984246901</v>
      </c>
      <c r="H409" s="58">
        <v>99.887294466288694</v>
      </c>
      <c r="I409" s="58">
        <v>94.519413068975993</v>
      </c>
      <c r="J409" s="58">
        <v>98.077907480440004</v>
      </c>
      <c r="K409" s="58">
        <v>103.392230594262</v>
      </c>
      <c r="L409" s="58">
        <v>91.088014596603401</v>
      </c>
      <c r="M409" s="59">
        <v>0.51984774575886605</v>
      </c>
      <c r="N409" s="59">
        <v>0.53873267296261995</v>
      </c>
      <c r="O409" s="59">
        <v>0.52036589315016502</v>
      </c>
      <c r="P409" s="59">
        <v>0.50369224295307602</v>
      </c>
      <c r="Q409" s="59">
        <v>0.48107443746940398</v>
      </c>
      <c r="R409" s="59">
        <v>0.48279509128797099</v>
      </c>
      <c r="S409" s="59">
        <v>0.42488443589233199</v>
      </c>
    </row>
    <row r="410" spans="1:19" x14ac:dyDescent="0.3">
      <c r="A410" t="s">
        <v>4200</v>
      </c>
      <c r="B410" t="s">
        <v>4201</v>
      </c>
      <c r="C410" s="51" t="s">
        <v>43</v>
      </c>
      <c r="D410" s="51" t="s">
        <v>55</v>
      </c>
      <c r="E410" s="51" t="s">
        <v>39</v>
      </c>
      <c r="F410" s="58">
        <v>108.149845209842</v>
      </c>
      <c r="G410" s="58">
        <v>110.28754984246901</v>
      </c>
      <c r="H410" s="58">
        <v>99.887294466288694</v>
      </c>
      <c r="I410" s="58">
        <v>94.519413068975993</v>
      </c>
      <c r="J410" s="58">
        <v>98.077907480440004</v>
      </c>
      <c r="K410" s="58">
        <v>103.392230594262</v>
      </c>
      <c r="L410" s="58">
        <v>91.088014596603401</v>
      </c>
      <c r="M410" s="59">
        <v>0.51984774575886605</v>
      </c>
      <c r="N410" s="59">
        <v>0.53873267296261995</v>
      </c>
      <c r="O410" s="59">
        <v>0.52036589315016502</v>
      </c>
      <c r="P410" s="59">
        <v>0.50369224295307602</v>
      </c>
      <c r="Q410" s="59">
        <v>0.48107443746940398</v>
      </c>
      <c r="R410" s="59">
        <v>0.48279509128797099</v>
      </c>
      <c r="S410" s="59">
        <v>0.42488443589233199</v>
      </c>
    </row>
    <row r="411" spans="1:19" x14ac:dyDescent="0.3">
      <c r="A411" t="s">
        <v>4194</v>
      </c>
      <c r="B411" t="s">
        <v>4195</v>
      </c>
      <c r="C411" s="51" t="s">
        <v>38</v>
      </c>
      <c r="D411" s="51" t="s">
        <v>55</v>
      </c>
      <c r="E411" s="51" t="s">
        <v>44</v>
      </c>
      <c r="F411" s="58">
        <v>109.653624501682</v>
      </c>
      <c r="G411" s="58">
        <v>113.960502478311</v>
      </c>
      <c r="H411" s="58">
        <v>97.150455770402004</v>
      </c>
      <c r="I411" s="58">
        <v>95.289555202174995</v>
      </c>
      <c r="J411" s="58">
        <v>97.036257371838204</v>
      </c>
      <c r="K411" s="58">
        <v>103.05030461796601</v>
      </c>
      <c r="L411" s="58">
        <v>89.158730089757896</v>
      </c>
      <c r="M411" s="59">
        <v>0.63445573618733997</v>
      </c>
      <c r="N411" s="59">
        <v>0.67119452108939304</v>
      </c>
      <c r="O411" s="59">
        <v>0.63810631124406303</v>
      </c>
      <c r="P411" s="59">
        <v>0.60732165120694404</v>
      </c>
      <c r="Q411" s="59">
        <v>0.57336569266729998</v>
      </c>
      <c r="R411" s="59">
        <v>0.58169075753150101</v>
      </c>
      <c r="S411" s="59">
        <v>0.50838571470848704</v>
      </c>
    </row>
    <row r="412" spans="1:19" x14ac:dyDescent="0.3">
      <c r="A412" t="s">
        <v>4188</v>
      </c>
      <c r="B412" t="s">
        <v>4189</v>
      </c>
      <c r="C412" s="51" t="s">
        <v>38</v>
      </c>
      <c r="D412" s="51" t="s">
        <v>55</v>
      </c>
      <c r="E412" s="51" t="s">
        <v>39</v>
      </c>
      <c r="F412" s="58">
        <v>108.149845209842</v>
      </c>
      <c r="G412" s="58">
        <v>110.28754984246901</v>
      </c>
      <c r="H412" s="58">
        <v>99.887294466288694</v>
      </c>
      <c r="I412" s="58">
        <v>94.519413068975993</v>
      </c>
      <c r="J412" s="58">
        <v>98.077907480440004</v>
      </c>
      <c r="K412" s="58">
        <v>103.392230594262</v>
      </c>
      <c r="L412" s="58">
        <v>91.088014596603401</v>
      </c>
      <c r="M412" s="59">
        <v>0.51984774575886605</v>
      </c>
      <c r="N412" s="59">
        <v>0.53873267296261995</v>
      </c>
      <c r="O412" s="59">
        <v>0.52036589315016502</v>
      </c>
      <c r="P412" s="59">
        <v>0.50369224295307602</v>
      </c>
      <c r="Q412" s="59">
        <v>0.48107443746940398</v>
      </c>
      <c r="R412" s="59">
        <v>0.48279509128797099</v>
      </c>
      <c r="S412" s="59">
        <v>0.42488443589233199</v>
      </c>
    </row>
    <row r="413" spans="1:19" x14ac:dyDescent="0.3">
      <c r="A413" t="s">
        <v>4190</v>
      </c>
      <c r="B413" t="s">
        <v>4191</v>
      </c>
      <c r="C413" s="51" t="s">
        <v>38</v>
      </c>
      <c r="D413" s="51" t="s">
        <v>55</v>
      </c>
      <c r="E413" s="51" t="s">
        <v>39</v>
      </c>
      <c r="F413" s="58">
        <v>108.149845209842</v>
      </c>
      <c r="G413" s="58">
        <v>110.28754984246901</v>
      </c>
      <c r="H413" s="58">
        <v>99.887294466288694</v>
      </c>
      <c r="I413" s="58">
        <v>94.519413068975993</v>
      </c>
      <c r="J413" s="58">
        <v>98.077907480440004</v>
      </c>
      <c r="K413" s="58">
        <v>103.392230594262</v>
      </c>
      <c r="L413" s="58">
        <v>91.088014596603401</v>
      </c>
      <c r="M413" s="59">
        <v>0.51984774575886605</v>
      </c>
      <c r="N413" s="59">
        <v>0.53873267296261995</v>
      </c>
      <c r="O413" s="59">
        <v>0.52036589315016502</v>
      </c>
      <c r="P413" s="59">
        <v>0.50369224295307602</v>
      </c>
      <c r="Q413" s="59">
        <v>0.48107443746940398</v>
      </c>
      <c r="R413" s="59">
        <v>0.48279509128797099</v>
      </c>
      <c r="S413" s="59">
        <v>0.42488443589233199</v>
      </c>
    </row>
    <row r="414" spans="1:19" x14ac:dyDescent="0.3">
      <c r="A414" t="s">
        <v>4202</v>
      </c>
      <c r="B414" t="s">
        <v>4203</v>
      </c>
      <c r="C414" s="51" t="s">
        <v>43</v>
      </c>
      <c r="D414" s="51" t="s">
        <v>55</v>
      </c>
      <c r="E414" s="51" t="s">
        <v>39</v>
      </c>
      <c r="F414" s="58">
        <v>108.149845209842</v>
      </c>
      <c r="G414" s="58">
        <v>110.28754984246901</v>
      </c>
      <c r="H414" s="58">
        <v>99.887294466288694</v>
      </c>
      <c r="I414" s="58">
        <v>94.519413068975993</v>
      </c>
      <c r="J414" s="58">
        <v>98.077907480440004</v>
      </c>
      <c r="K414" s="58">
        <v>103.392230594262</v>
      </c>
      <c r="L414" s="58">
        <v>91.088014596603401</v>
      </c>
      <c r="M414" s="59">
        <v>0.51984774575886605</v>
      </c>
      <c r="N414" s="59">
        <v>0.53873267296261995</v>
      </c>
      <c r="O414" s="59">
        <v>0.52036589315016502</v>
      </c>
      <c r="P414" s="59">
        <v>0.50369224295307602</v>
      </c>
      <c r="Q414" s="59">
        <v>0.48107443746940398</v>
      </c>
      <c r="R414" s="59">
        <v>0.48279509128797099</v>
      </c>
      <c r="S414" s="59">
        <v>0.42488443589233199</v>
      </c>
    </row>
    <row r="415" spans="1:19" x14ac:dyDescent="0.3">
      <c r="A415" t="s">
        <v>4196</v>
      </c>
      <c r="B415" t="s">
        <v>4197</v>
      </c>
      <c r="C415" s="51" t="s">
        <v>38</v>
      </c>
      <c r="D415" s="51" t="s">
        <v>55</v>
      </c>
      <c r="E415" s="51" t="s">
        <v>44</v>
      </c>
      <c r="F415" s="58">
        <v>109.653624501682</v>
      </c>
      <c r="G415" s="58">
        <v>104.362961111099</v>
      </c>
      <c r="H415" s="58">
        <v>90.461935025092302</v>
      </c>
      <c r="I415" s="58">
        <v>91.335505626461895</v>
      </c>
      <c r="J415" s="58">
        <v>97.036257371838204</v>
      </c>
      <c r="K415" s="58">
        <v>100.27507710826499</v>
      </c>
      <c r="L415" s="58">
        <v>91.088014596603401</v>
      </c>
      <c r="M415" s="59">
        <v>0.63445573618733997</v>
      </c>
      <c r="N415" s="59">
        <v>0.62936330217144998</v>
      </c>
      <c r="O415" s="59">
        <v>0.62527423246251101</v>
      </c>
      <c r="P415" s="59">
        <v>0.60732165120694404</v>
      </c>
      <c r="Q415" s="59">
        <v>0.57336569266729998</v>
      </c>
      <c r="R415" s="59">
        <v>0.55381028794388398</v>
      </c>
      <c r="S415" s="59">
        <v>0.42488443589233199</v>
      </c>
    </row>
    <row r="416" spans="1:19" x14ac:dyDescent="0.3">
      <c r="A416" t="s">
        <v>3522</v>
      </c>
      <c r="B416" t="s">
        <v>3523</v>
      </c>
      <c r="C416" s="51" t="s">
        <v>38</v>
      </c>
      <c r="D416" s="51" t="s">
        <v>55</v>
      </c>
      <c r="E416" s="51" t="s">
        <v>39</v>
      </c>
      <c r="F416" s="58">
        <v>108.13957714944701</v>
      </c>
      <c r="G416" s="58">
        <v>110.281340924727</v>
      </c>
      <c r="H416" s="58">
        <v>110.238678154307</v>
      </c>
      <c r="I416" s="58">
        <v>112.34321149596499</v>
      </c>
      <c r="J416" s="58">
        <v>101.51230203730501</v>
      </c>
      <c r="K416" s="58">
        <v>95.128469116584498</v>
      </c>
      <c r="L416" s="58">
        <v>88.986757564219999</v>
      </c>
      <c r="M416" s="59">
        <v>0.47175848005689203</v>
      </c>
      <c r="N416" s="59">
        <v>0.494637199532865</v>
      </c>
      <c r="O416" s="59">
        <v>0.473530036992523</v>
      </c>
      <c r="P416" s="59">
        <v>0.45749328295967701</v>
      </c>
      <c r="Q416" s="59">
        <v>0.43717915529801898</v>
      </c>
      <c r="R416" s="59">
        <v>0.44156574340538302</v>
      </c>
      <c r="S416" s="59">
        <v>0.40243329518010501</v>
      </c>
    </row>
    <row r="417" spans="1:19" x14ac:dyDescent="0.3">
      <c r="A417" t="s">
        <v>2457</v>
      </c>
      <c r="B417" t="s">
        <v>2458</v>
      </c>
      <c r="C417" s="51" t="s">
        <v>43</v>
      </c>
      <c r="D417" s="51" t="s">
        <v>55</v>
      </c>
      <c r="E417" s="51" t="s">
        <v>39</v>
      </c>
      <c r="F417" s="58">
        <v>117.57106370931101</v>
      </c>
      <c r="G417" s="58">
        <v>122.060117801638</v>
      </c>
      <c r="H417" s="58">
        <v>105.20112591963699</v>
      </c>
      <c r="I417" s="58">
        <v>122.987914601074</v>
      </c>
      <c r="J417" s="58">
        <v>101.560073814285</v>
      </c>
      <c r="K417" s="58">
        <v>105.837356781022</v>
      </c>
      <c r="L417" s="58">
        <v>97.4040913701714</v>
      </c>
      <c r="M417" s="59">
        <v>0.51304974941084402</v>
      </c>
      <c r="N417" s="59">
        <v>0.53525086709696401</v>
      </c>
      <c r="O417" s="59">
        <v>0.51470027359376802</v>
      </c>
      <c r="P417" s="59">
        <v>0.49771889357739701</v>
      </c>
      <c r="Q417" s="59">
        <v>0.47595592784073498</v>
      </c>
      <c r="R417" s="59">
        <v>0.48086968976628802</v>
      </c>
      <c r="S417" s="59">
        <v>0.43667686711012599</v>
      </c>
    </row>
    <row r="418" spans="1:19" x14ac:dyDescent="0.3">
      <c r="A418" t="s">
        <v>2455</v>
      </c>
      <c r="B418" t="s">
        <v>2456</v>
      </c>
      <c r="C418" s="51" t="s">
        <v>38</v>
      </c>
      <c r="D418" s="51" t="s">
        <v>55</v>
      </c>
      <c r="E418" s="51" t="s">
        <v>44</v>
      </c>
      <c r="F418" s="58">
        <v>114.340884837486</v>
      </c>
      <c r="G418" s="58">
        <v>124.06990176796801</v>
      </c>
      <c r="H418" s="58">
        <v>100.71247462346101</v>
      </c>
      <c r="I418" s="58">
        <v>116.590828842604</v>
      </c>
      <c r="J418" s="58">
        <v>100.001736153453</v>
      </c>
      <c r="K418" s="58">
        <v>103.611535631908</v>
      </c>
      <c r="L418" s="58">
        <v>101.626202433914</v>
      </c>
      <c r="M418" s="59">
        <v>0.62730444453962897</v>
      </c>
      <c r="N418" s="59">
        <v>0.66783409342557598</v>
      </c>
      <c r="O418" s="59">
        <v>0.63123517987093203</v>
      </c>
      <c r="P418" s="59">
        <v>0.60213139248269199</v>
      </c>
      <c r="Q418" s="59">
        <v>0.56881518339256698</v>
      </c>
      <c r="R418" s="59">
        <v>0.57728298828703295</v>
      </c>
      <c r="S418" s="59">
        <v>0.51499816112257402</v>
      </c>
    </row>
    <row r="419" spans="1:19" x14ac:dyDescent="0.3">
      <c r="A419" t="s">
        <v>2844</v>
      </c>
      <c r="B419" t="s">
        <v>2845</v>
      </c>
      <c r="C419" s="51" t="s">
        <v>43</v>
      </c>
      <c r="D419" s="51" t="s">
        <v>55</v>
      </c>
      <c r="E419" s="51" t="s">
        <v>39</v>
      </c>
      <c r="F419" s="58">
        <v>99.219003058531996</v>
      </c>
      <c r="G419" s="58">
        <v>105.142952296045</v>
      </c>
      <c r="H419" s="58">
        <v>95.334045007667697</v>
      </c>
      <c r="I419" s="58">
        <v>104.846972623572</v>
      </c>
      <c r="J419" s="58">
        <v>93.588981953276203</v>
      </c>
      <c r="K419" s="58">
        <v>94.585825024425205</v>
      </c>
      <c r="L419" s="58">
        <v>100.45437277141799</v>
      </c>
      <c r="M419" s="59">
        <v>0.48287230654364299</v>
      </c>
      <c r="N419" s="59">
        <v>0.50772424484620904</v>
      </c>
      <c r="O419" s="59">
        <v>0.480738093156582</v>
      </c>
      <c r="P419" s="59">
        <v>0.46162119453697698</v>
      </c>
      <c r="Q419" s="59">
        <v>0.43773468603607102</v>
      </c>
      <c r="R419" s="59">
        <v>0.44327022693130402</v>
      </c>
      <c r="S419" s="59">
        <v>0.397329410993566</v>
      </c>
    </row>
    <row r="420" spans="1:19" x14ac:dyDescent="0.3">
      <c r="A420" t="s">
        <v>2842</v>
      </c>
      <c r="B420" t="s">
        <v>2843</v>
      </c>
      <c r="C420" s="51" t="s">
        <v>43</v>
      </c>
      <c r="D420" s="51" t="s">
        <v>55</v>
      </c>
      <c r="E420" s="51" t="s">
        <v>39</v>
      </c>
      <c r="F420" s="58">
        <v>99.219003058531996</v>
      </c>
      <c r="G420" s="58">
        <v>105.142952296045</v>
      </c>
      <c r="H420" s="58">
        <v>95.334045007667697</v>
      </c>
      <c r="I420" s="58">
        <v>104.846972623572</v>
      </c>
      <c r="J420" s="58">
        <v>93.588981953276203</v>
      </c>
      <c r="K420" s="58">
        <v>94.585825024425205</v>
      </c>
      <c r="L420" s="58">
        <v>100.45437277141799</v>
      </c>
      <c r="M420" s="59">
        <v>0.48287230654364299</v>
      </c>
      <c r="N420" s="59">
        <v>0.50772424484620904</v>
      </c>
      <c r="O420" s="59">
        <v>0.480738093156582</v>
      </c>
      <c r="P420" s="59">
        <v>0.46162119453697698</v>
      </c>
      <c r="Q420" s="59">
        <v>0.43773468603607102</v>
      </c>
      <c r="R420" s="59">
        <v>0.44327022693130402</v>
      </c>
      <c r="S420" s="59">
        <v>0.397329410993566</v>
      </c>
    </row>
    <row r="421" spans="1:19" x14ac:dyDescent="0.3">
      <c r="A421" t="s">
        <v>2848</v>
      </c>
      <c r="B421" t="s">
        <v>2849</v>
      </c>
      <c r="C421" s="51" t="s">
        <v>43</v>
      </c>
      <c r="D421" s="51" t="s">
        <v>55</v>
      </c>
      <c r="E421" s="51" t="s">
        <v>39</v>
      </c>
      <c r="F421" s="58">
        <v>99.219003058531996</v>
      </c>
      <c r="G421" s="58">
        <v>105.142952296045</v>
      </c>
      <c r="H421" s="58">
        <v>95.334045007667697</v>
      </c>
      <c r="I421" s="58">
        <v>104.846972623572</v>
      </c>
      <c r="J421" s="58">
        <v>93.588981953276203</v>
      </c>
      <c r="K421" s="58">
        <v>94.585825024425205</v>
      </c>
      <c r="L421" s="58">
        <v>100.45437277141799</v>
      </c>
      <c r="M421" s="59">
        <v>0.48287230654364299</v>
      </c>
      <c r="N421" s="59">
        <v>0.50772424484620904</v>
      </c>
      <c r="O421" s="59">
        <v>0.480738093156582</v>
      </c>
      <c r="P421" s="59">
        <v>0.46162119453697698</v>
      </c>
      <c r="Q421" s="59">
        <v>0.43773468603607102</v>
      </c>
      <c r="R421" s="59">
        <v>0.44327022693130402</v>
      </c>
      <c r="S421" s="59">
        <v>0.397329410993566</v>
      </c>
    </row>
    <row r="422" spans="1:19" x14ac:dyDescent="0.3">
      <c r="A422" t="s">
        <v>2852</v>
      </c>
      <c r="B422" t="s">
        <v>2853</v>
      </c>
      <c r="C422" s="51" t="s">
        <v>38</v>
      </c>
      <c r="D422" s="51" t="s">
        <v>55</v>
      </c>
      <c r="E422" s="51" t="s">
        <v>39</v>
      </c>
      <c r="F422" s="58">
        <v>99.219003058531996</v>
      </c>
      <c r="G422" s="58">
        <v>105.142952296045</v>
      </c>
      <c r="H422" s="58">
        <v>95.334045007667697</v>
      </c>
      <c r="I422" s="58">
        <v>104.846972623572</v>
      </c>
      <c r="J422" s="58">
        <v>93.588981953276203</v>
      </c>
      <c r="K422" s="58">
        <v>94.585825024425205</v>
      </c>
      <c r="L422" s="58">
        <v>100.45437277141799</v>
      </c>
      <c r="M422" s="59">
        <v>0.48287230654364299</v>
      </c>
      <c r="N422" s="59">
        <v>0.50772424484620904</v>
      </c>
      <c r="O422" s="59">
        <v>0.480738093156582</v>
      </c>
      <c r="P422" s="59">
        <v>0.46162119453697698</v>
      </c>
      <c r="Q422" s="59">
        <v>0.43773468603607102</v>
      </c>
      <c r="R422" s="59">
        <v>0.44327022693130402</v>
      </c>
      <c r="S422" s="59">
        <v>0.397329410993566</v>
      </c>
    </row>
    <row r="423" spans="1:19" x14ac:dyDescent="0.3">
      <c r="A423" t="s">
        <v>2854</v>
      </c>
      <c r="B423" t="s">
        <v>2855</v>
      </c>
      <c r="C423" s="51" t="s">
        <v>38</v>
      </c>
      <c r="D423" s="51" t="s">
        <v>55</v>
      </c>
      <c r="E423" s="51" t="s">
        <v>39</v>
      </c>
      <c r="F423" s="58">
        <v>99.219003058531996</v>
      </c>
      <c r="G423" s="58">
        <v>105.142952296045</v>
      </c>
      <c r="H423" s="58">
        <v>95.334045007667697</v>
      </c>
      <c r="I423" s="58">
        <v>104.846972623572</v>
      </c>
      <c r="J423" s="58">
        <v>93.588981953276203</v>
      </c>
      <c r="K423" s="58">
        <v>94.585825024425205</v>
      </c>
      <c r="L423" s="58">
        <v>100.45437277141799</v>
      </c>
      <c r="M423" s="59">
        <v>0.48287230654364299</v>
      </c>
      <c r="N423" s="59">
        <v>0.50772424484620904</v>
      </c>
      <c r="O423" s="59">
        <v>0.480738093156582</v>
      </c>
      <c r="P423" s="59">
        <v>0.46162119453697698</v>
      </c>
      <c r="Q423" s="59">
        <v>0.43773468603607102</v>
      </c>
      <c r="R423" s="59">
        <v>0.44327022693130402</v>
      </c>
      <c r="S423" s="59">
        <v>0.397329410993566</v>
      </c>
    </row>
    <row r="424" spans="1:19" x14ac:dyDescent="0.3">
      <c r="A424" t="s">
        <v>2850</v>
      </c>
      <c r="B424" t="s">
        <v>2851</v>
      </c>
      <c r="C424" s="51" t="s">
        <v>38</v>
      </c>
      <c r="D424" s="51" t="s">
        <v>55</v>
      </c>
      <c r="E424" s="51" t="s">
        <v>39</v>
      </c>
      <c r="F424" s="58">
        <v>99.219003058531996</v>
      </c>
      <c r="G424" s="58">
        <v>105.142952296045</v>
      </c>
      <c r="H424" s="58">
        <v>95.334045007667697</v>
      </c>
      <c r="I424" s="58">
        <v>104.846972623572</v>
      </c>
      <c r="J424" s="58">
        <v>93.588981953276203</v>
      </c>
      <c r="K424" s="58">
        <v>94.585825024425205</v>
      </c>
      <c r="L424" s="58">
        <v>100.45437277141799</v>
      </c>
      <c r="M424" s="59">
        <v>0.48287230654364299</v>
      </c>
      <c r="N424" s="59">
        <v>0.50772424484620904</v>
      </c>
      <c r="O424" s="59">
        <v>0.480738093156582</v>
      </c>
      <c r="P424" s="59">
        <v>0.46162119453697698</v>
      </c>
      <c r="Q424" s="59">
        <v>0.43773468603607102</v>
      </c>
      <c r="R424" s="59">
        <v>0.44327022693130402</v>
      </c>
      <c r="S424" s="59">
        <v>0.397329410993566</v>
      </c>
    </row>
    <row r="425" spans="1:19" x14ac:dyDescent="0.3">
      <c r="A425" t="s">
        <v>2846</v>
      </c>
      <c r="B425" t="s">
        <v>2847</v>
      </c>
      <c r="C425" s="51" t="s">
        <v>43</v>
      </c>
      <c r="D425" s="51" t="s">
        <v>55</v>
      </c>
      <c r="E425" s="51" t="s">
        <v>39</v>
      </c>
      <c r="F425" s="58">
        <v>99.219003058531996</v>
      </c>
      <c r="G425" s="58">
        <v>105.142952296045</v>
      </c>
      <c r="H425" s="58">
        <v>95.334045007667697</v>
      </c>
      <c r="I425" s="58">
        <v>104.846972623572</v>
      </c>
      <c r="J425" s="58">
        <v>93.588981953276203</v>
      </c>
      <c r="K425" s="58">
        <v>94.585825024425205</v>
      </c>
      <c r="L425" s="58">
        <v>100.45437277141799</v>
      </c>
      <c r="M425" s="59">
        <v>0.48287230654364299</v>
      </c>
      <c r="N425" s="59">
        <v>0.50772424484620904</v>
      </c>
      <c r="O425" s="59">
        <v>0.480738093156582</v>
      </c>
      <c r="P425" s="59">
        <v>0.46162119453697698</v>
      </c>
      <c r="Q425" s="59">
        <v>0.43773468603607102</v>
      </c>
      <c r="R425" s="59">
        <v>0.44327022693130402</v>
      </c>
      <c r="S425" s="59">
        <v>0.397329410993566</v>
      </c>
    </row>
    <row r="426" spans="1:19" x14ac:dyDescent="0.3">
      <c r="A426" t="s">
        <v>2413</v>
      </c>
      <c r="B426" t="s">
        <v>2414</v>
      </c>
      <c r="C426" s="51" t="s">
        <v>38</v>
      </c>
      <c r="D426" s="51" t="s">
        <v>55</v>
      </c>
      <c r="E426" s="51" t="s">
        <v>44</v>
      </c>
      <c r="F426" s="58">
        <v>105.175876291818</v>
      </c>
      <c r="G426" s="58">
        <v>97.916652462012806</v>
      </c>
      <c r="H426" s="58">
        <v>103.09267427404301</v>
      </c>
      <c r="I426" s="58">
        <v>85.237873629772494</v>
      </c>
      <c r="J426" s="58">
        <v>99.903760336072594</v>
      </c>
      <c r="K426" s="58">
        <v>95.472246905260207</v>
      </c>
      <c r="L426" s="58">
        <v>109.232748426497</v>
      </c>
      <c r="M426" s="59">
        <v>0.64243137868271705</v>
      </c>
      <c r="N426" s="59">
        <v>0.67978176625586095</v>
      </c>
      <c r="O426" s="59">
        <v>0.64463363255995398</v>
      </c>
      <c r="P426" s="59">
        <v>0.61738778036487896</v>
      </c>
      <c r="Q426" s="59">
        <v>0.58481111325088198</v>
      </c>
      <c r="R426" s="59">
        <v>0.592790323983027</v>
      </c>
      <c r="S426" s="59">
        <v>0.527125556458793</v>
      </c>
    </row>
    <row r="427" spans="1:19" x14ac:dyDescent="0.3">
      <c r="A427" t="s">
        <v>2407</v>
      </c>
      <c r="B427" t="s">
        <v>2408</v>
      </c>
      <c r="C427" s="51" t="s">
        <v>43</v>
      </c>
      <c r="D427" s="51" t="s">
        <v>55</v>
      </c>
      <c r="E427" s="51" t="s">
        <v>39</v>
      </c>
      <c r="F427" s="58">
        <v>99.637956307866006</v>
      </c>
      <c r="G427" s="58">
        <v>95.175921190618496</v>
      </c>
      <c r="H427" s="58">
        <v>99.334978097108603</v>
      </c>
      <c r="I427" s="58">
        <v>87.134530780329996</v>
      </c>
      <c r="J427" s="58">
        <v>94.733091641051402</v>
      </c>
      <c r="K427" s="58">
        <v>96.696237556790905</v>
      </c>
      <c r="L427" s="58">
        <v>105.766565856764</v>
      </c>
      <c r="M427" s="59">
        <v>0.53666681164101804</v>
      </c>
      <c r="N427" s="59">
        <v>0.55800803698797996</v>
      </c>
      <c r="O427" s="59">
        <v>0.53563869003242803</v>
      </c>
      <c r="P427" s="59">
        <v>0.52175501854579698</v>
      </c>
      <c r="Q427" s="59">
        <v>0.49975137789470198</v>
      </c>
      <c r="R427" s="59">
        <v>0.50290195935565596</v>
      </c>
      <c r="S427" s="59">
        <v>0.45334593863738798</v>
      </c>
    </row>
    <row r="428" spans="1:19" x14ac:dyDescent="0.3">
      <c r="A428" t="s">
        <v>2405</v>
      </c>
      <c r="B428" t="s">
        <v>2406</v>
      </c>
      <c r="C428" s="51" t="s">
        <v>43</v>
      </c>
      <c r="D428" s="51" t="s">
        <v>55</v>
      </c>
      <c r="E428" s="51" t="s">
        <v>44</v>
      </c>
      <c r="F428" s="58">
        <v>98.133789232894401</v>
      </c>
      <c r="G428" s="58">
        <v>99.330334333101803</v>
      </c>
      <c r="H428" s="58">
        <v>103.768347073342</v>
      </c>
      <c r="I428" s="58">
        <v>88.924412875156904</v>
      </c>
      <c r="J428" s="58">
        <v>97.675835998565105</v>
      </c>
      <c r="K428" s="58">
        <v>95.750213689879899</v>
      </c>
      <c r="L428" s="58">
        <v>106.909682274286</v>
      </c>
      <c r="M428" s="59">
        <v>0.64240531701954195</v>
      </c>
      <c r="N428" s="59">
        <v>0.67976049966232399</v>
      </c>
      <c r="O428" s="59">
        <v>0.64460970876744395</v>
      </c>
      <c r="P428" s="59">
        <v>0.61736615878927004</v>
      </c>
      <c r="Q428" s="59">
        <v>0.58478879976584597</v>
      </c>
      <c r="R428" s="59">
        <v>0.59276955275531196</v>
      </c>
      <c r="S428" s="59">
        <v>0.52709556559513504</v>
      </c>
    </row>
    <row r="429" spans="1:19" x14ac:dyDescent="0.3">
      <c r="A429" t="s">
        <v>2411</v>
      </c>
      <c r="B429" t="s">
        <v>2412</v>
      </c>
      <c r="C429" s="51" t="s">
        <v>38</v>
      </c>
      <c r="D429" s="51" t="s">
        <v>55</v>
      </c>
      <c r="E429" s="51" t="s">
        <v>39</v>
      </c>
      <c r="F429" s="58">
        <v>99.637956307866006</v>
      </c>
      <c r="G429" s="58">
        <v>95.175921190618496</v>
      </c>
      <c r="H429" s="58">
        <v>99.334978097108603</v>
      </c>
      <c r="I429" s="58">
        <v>87.134530780329996</v>
      </c>
      <c r="J429" s="58">
        <v>94.733091641051402</v>
      </c>
      <c r="K429" s="58">
        <v>96.696237556790905</v>
      </c>
      <c r="L429" s="58">
        <v>105.766565856764</v>
      </c>
      <c r="M429" s="59">
        <v>0.53666681164101804</v>
      </c>
      <c r="N429" s="59">
        <v>0.55800803698797996</v>
      </c>
      <c r="O429" s="59">
        <v>0.53563869003242803</v>
      </c>
      <c r="P429" s="59">
        <v>0.52175501854579698</v>
      </c>
      <c r="Q429" s="59">
        <v>0.49975137789470198</v>
      </c>
      <c r="R429" s="59">
        <v>0.50290195935565596</v>
      </c>
      <c r="S429" s="59">
        <v>0.45334593863738798</v>
      </c>
    </row>
    <row r="430" spans="1:19" x14ac:dyDescent="0.3">
      <c r="A430" t="s">
        <v>2409</v>
      </c>
      <c r="B430" t="s">
        <v>2410</v>
      </c>
      <c r="C430" s="51" t="s">
        <v>43</v>
      </c>
      <c r="D430" s="51" t="s">
        <v>55</v>
      </c>
      <c r="E430" s="51" t="s">
        <v>39</v>
      </c>
      <c r="F430" s="58">
        <v>99.637956307866006</v>
      </c>
      <c r="G430" s="58">
        <v>95.175921190618496</v>
      </c>
      <c r="H430" s="58">
        <v>99.334978097108603</v>
      </c>
      <c r="I430" s="58">
        <v>87.134530780329996</v>
      </c>
      <c r="J430" s="58">
        <v>94.733091641051402</v>
      </c>
      <c r="K430" s="58">
        <v>96.696237556790905</v>
      </c>
      <c r="L430" s="58">
        <v>105.766565856764</v>
      </c>
      <c r="M430" s="59">
        <v>0.53666681164101804</v>
      </c>
      <c r="N430" s="59">
        <v>0.55800803698797996</v>
      </c>
      <c r="O430" s="59">
        <v>0.53563869003242803</v>
      </c>
      <c r="P430" s="59">
        <v>0.52175501854579698</v>
      </c>
      <c r="Q430" s="59">
        <v>0.49975137789470198</v>
      </c>
      <c r="R430" s="59">
        <v>0.50290195935565596</v>
      </c>
      <c r="S430" s="59">
        <v>0.45334593863738798</v>
      </c>
    </row>
    <row r="431" spans="1:19" x14ac:dyDescent="0.3">
      <c r="A431" t="s">
        <v>4110</v>
      </c>
      <c r="B431" t="s">
        <v>4111</v>
      </c>
      <c r="C431" s="51" t="s">
        <v>43</v>
      </c>
      <c r="D431" s="51" t="s">
        <v>55</v>
      </c>
      <c r="E431" s="51" t="s">
        <v>39</v>
      </c>
      <c r="F431" s="58">
        <v>93.251517675592495</v>
      </c>
      <c r="G431" s="58">
        <v>89.357945161624201</v>
      </c>
      <c r="H431" s="58">
        <v>85.516898221853594</v>
      </c>
      <c r="I431" s="58">
        <v>91.296403557483103</v>
      </c>
      <c r="J431" s="58">
        <v>88.868011739525301</v>
      </c>
      <c r="K431" s="58">
        <v>100.05754585461899</v>
      </c>
      <c r="L431" s="58">
        <v>107.73901789516999</v>
      </c>
      <c r="M431" s="59">
        <v>0.53557177983704496</v>
      </c>
      <c r="N431" s="59">
        <v>0.55426716022808797</v>
      </c>
      <c r="O431" s="59">
        <v>0.53390951210076998</v>
      </c>
      <c r="P431" s="59">
        <v>0.51846346198207305</v>
      </c>
      <c r="Q431" s="59">
        <v>0.49516769929512999</v>
      </c>
      <c r="R431" s="59">
        <v>0.497642842234368</v>
      </c>
      <c r="S431" s="59">
        <v>0.42624125002174701</v>
      </c>
    </row>
    <row r="432" spans="1:19" x14ac:dyDescent="0.3">
      <c r="A432" t="s">
        <v>4116</v>
      </c>
      <c r="B432" t="s">
        <v>4117</v>
      </c>
      <c r="C432" s="51" t="s">
        <v>43</v>
      </c>
      <c r="D432" s="51" t="s">
        <v>55</v>
      </c>
      <c r="E432" s="51" t="s">
        <v>39</v>
      </c>
      <c r="F432" s="58">
        <v>93.251517675592495</v>
      </c>
      <c r="G432" s="58">
        <v>89.357945161624201</v>
      </c>
      <c r="H432" s="58">
        <v>85.516898221853594</v>
      </c>
      <c r="I432" s="58">
        <v>91.296403557483103</v>
      </c>
      <c r="J432" s="58">
        <v>88.868011739525301</v>
      </c>
      <c r="K432" s="58">
        <v>100.05754585461899</v>
      </c>
      <c r="L432" s="58">
        <v>107.73901789516999</v>
      </c>
      <c r="M432" s="59">
        <v>0.53557177983704496</v>
      </c>
      <c r="N432" s="59">
        <v>0.55426716022808797</v>
      </c>
      <c r="O432" s="59">
        <v>0.53390951210076998</v>
      </c>
      <c r="P432" s="59">
        <v>0.51846346198207305</v>
      </c>
      <c r="Q432" s="59">
        <v>0.49516769929512999</v>
      </c>
      <c r="R432" s="59">
        <v>0.497642842234368</v>
      </c>
      <c r="S432" s="59">
        <v>0.42624125002174701</v>
      </c>
    </row>
    <row r="433" spans="1:19" x14ac:dyDescent="0.3">
      <c r="A433" t="s">
        <v>4124</v>
      </c>
      <c r="B433" t="s">
        <v>4125</v>
      </c>
      <c r="C433" s="51" t="s">
        <v>38</v>
      </c>
      <c r="D433" s="51" t="s">
        <v>55</v>
      </c>
      <c r="E433" s="51" t="s">
        <v>39</v>
      </c>
      <c r="F433" s="58">
        <v>93.251517675592495</v>
      </c>
      <c r="G433" s="58">
        <v>89.357945161624201</v>
      </c>
      <c r="H433" s="58">
        <v>85.516898221853594</v>
      </c>
      <c r="I433" s="58">
        <v>91.296403557483103</v>
      </c>
      <c r="J433" s="58">
        <v>88.868011739525301</v>
      </c>
      <c r="K433" s="58">
        <v>100.05754585461899</v>
      </c>
      <c r="L433" s="58">
        <v>107.73901789516999</v>
      </c>
      <c r="M433" s="59">
        <v>0.53557177983704496</v>
      </c>
      <c r="N433" s="59">
        <v>0.55426716022808797</v>
      </c>
      <c r="O433" s="59">
        <v>0.53390951210076998</v>
      </c>
      <c r="P433" s="59">
        <v>0.51846346198207305</v>
      </c>
      <c r="Q433" s="59">
        <v>0.49516769929512999</v>
      </c>
      <c r="R433" s="59">
        <v>0.497642842234368</v>
      </c>
      <c r="S433" s="59">
        <v>0.42624125002174701</v>
      </c>
    </row>
    <row r="434" spans="1:19" x14ac:dyDescent="0.3">
      <c r="A434" t="s">
        <v>4120</v>
      </c>
      <c r="B434" t="s">
        <v>4121</v>
      </c>
      <c r="C434" s="51" t="s">
        <v>38</v>
      </c>
      <c r="D434" s="51" t="s">
        <v>55</v>
      </c>
      <c r="E434" s="51" t="s">
        <v>39</v>
      </c>
      <c r="F434" s="58">
        <v>93.251517675592495</v>
      </c>
      <c r="G434" s="58">
        <v>89.357945161624201</v>
      </c>
      <c r="H434" s="58">
        <v>85.516898221853594</v>
      </c>
      <c r="I434" s="58">
        <v>91.296403557483103</v>
      </c>
      <c r="J434" s="58">
        <v>88.868011739525301</v>
      </c>
      <c r="K434" s="58">
        <v>100.05754585461899</v>
      </c>
      <c r="L434" s="58">
        <v>107.73901789516999</v>
      </c>
      <c r="M434" s="59">
        <v>0.53557177983704496</v>
      </c>
      <c r="N434" s="59">
        <v>0.55426716022808797</v>
      </c>
      <c r="O434" s="59">
        <v>0.53390951210076998</v>
      </c>
      <c r="P434" s="59">
        <v>0.51846346198207305</v>
      </c>
      <c r="Q434" s="59">
        <v>0.49516769929512999</v>
      </c>
      <c r="R434" s="59">
        <v>0.497642842234368</v>
      </c>
      <c r="S434" s="59">
        <v>0.42624125002174701</v>
      </c>
    </row>
    <row r="435" spans="1:19" x14ac:dyDescent="0.3">
      <c r="A435" t="s">
        <v>4114</v>
      </c>
      <c r="B435" t="s">
        <v>4115</v>
      </c>
      <c r="C435" s="51" t="s">
        <v>43</v>
      </c>
      <c r="D435" s="51" t="s">
        <v>55</v>
      </c>
      <c r="E435" s="51" t="s">
        <v>39</v>
      </c>
      <c r="F435" s="58">
        <v>93.251517675592495</v>
      </c>
      <c r="G435" s="58">
        <v>89.357945161624201</v>
      </c>
      <c r="H435" s="58">
        <v>85.516898221853594</v>
      </c>
      <c r="I435" s="58">
        <v>91.296403557483103</v>
      </c>
      <c r="J435" s="58">
        <v>88.868011739525301</v>
      </c>
      <c r="K435" s="58">
        <v>100.05754585461899</v>
      </c>
      <c r="L435" s="58">
        <v>107.73901789516999</v>
      </c>
      <c r="M435" s="59">
        <v>0.53557177983704496</v>
      </c>
      <c r="N435" s="59">
        <v>0.55426716022808797</v>
      </c>
      <c r="O435" s="59">
        <v>0.53390951210076998</v>
      </c>
      <c r="P435" s="59">
        <v>0.51846346198207305</v>
      </c>
      <c r="Q435" s="59">
        <v>0.49516769929512999</v>
      </c>
      <c r="R435" s="59">
        <v>0.497642842234368</v>
      </c>
      <c r="S435" s="59">
        <v>0.42624125002174701</v>
      </c>
    </row>
    <row r="436" spans="1:19" x14ac:dyDescent="0.3">
      <c r="A436" t="s">
        <v>4118</v>
      </c>
      <c r="B436" t="s">
        <v>4119</v>
      </c>
      <c r="C436" s="51" t="s">
        <v>43</v>
      </c>
      <c r="D436" s="51" t="s">
        <v>55</v>
      </c>
      <c r="E436" s="51" t="s">
        <v>44</v>
      </c>
      <c r="F436" s="58">
        <v>94.902731021853796</v>
      </c>
      <c r="G436" s="58">
        <v>85.029245398516395</v>
      </c>
      <c r="H436" s="58">
        <v>80.236483523889305</v>
      </c>
      <c r="I436" s="58">
        <v>90.828260479407803</v>
      </c>
      <c r="J436" s="58">
        <v>87.6544860258809</v>
      </c>
      <c r="K436" s="58">
        <v>101.10348222322</v>
      </c>
      <c r="L436" s="58">
        <v>107.73901789516999</v>
      </c>
      <c r="M436" s="59">
        <v>0.64336406866901796</v>
      </c>
      <c r="N436" s="59">
        <v>0.63941580405527598</v>
      </c>
      <c r="O436" s="59">
        <v>0.620154214571906</v>
      </c>
      <c r="P436" s="59">
        <v>0.61638920974871703</v>
      </c>
      <c r="Q436" s="59">
        <v>0.58264514636097897</v>
      </c>
      <c r="R436" s="59">
        <v>0.56458749340307102</v>
      </c>
      <c r="S436" s="59">
        <v>0.42624125002174701</v>
      </c>
    </row>
    <row r="437" spans="1:19" x14ac:dyDescent="0.3">
      <c r="A437" t="s">
        <v>4122</v>
      </c>
      <c r="B437" t="s">
        <v>4123</v>
      </c>
      <c r="C437" s="51" t="s">
        <v>38</v>
      </c>
      <c r="D437" s="51" t="s">
        <v>55</v>
      </c>
      <c r="E437" s="51" t="s">
        <v>39</v>
      </c>
      <c r="F437" s="58">
        <v>93.251517675592495</v>
      </c>
      <c r="G437" s="58">
        <v>89.357945161624201</v>
      </c>
      <c r="H437" s="58">
        <v>85.516898221853594</v>
      </c>
      <c r="I437" s="58">
        <v>91.296403557483103</v>
      </c>
      <c r="J437" s="58">
        <v>88.868011739525301</v>
      </c>
      <c r="K437" s="58">
        <v>100.05754585461899</v>
      </c>
      <c r="L437" s="58">
        <v>107.73901789516999</v>
      </c>
      <c r="M437" s="59">
        <v>0.53557177983704496</v>
      </c>
      <c r="N437" s="59">
        <v>0.55426716022808797</v>
      </c>
      <c r="O437" s="59">
        <v>0.53390951210076998</v>
      </c>
      <c r="P437" s="59">
        <v>0.51846346198207305</v>
      </c>
      <c r="Q437" s="59">
        <v>0.49516769929512999</v>
      </c>
      <c r="R437" s="59">
        <v>0.497642842234368</v>
      </c>
      <c r="S437" s="59">
        <v>0.42624125002174701</v>
      </c>
    </row>
    <row r="438" spans="1:19" x14ac:dyDescent="0.3">
      <c r="A438" t="s">
        <v>4112</v>
      </c>
      <c r="B438" t="s">
        <v>4113</v>
      </c>
      <c r="C438" s="51" t="s">
        <v>43</v>
      </c>
      <c r="D438" s="51" t="s">
        <v>55</v>
      </c>
      <c r="E438" s="51" t="s">
        <v>44</v>
      </c>
      <c r="F438" s="58">
        <v>92.070920122963003</v>
      </c>
      <c r="G438" s="58">
        <v>97.629304405929105</v>
      </c>
      <c r="H438" s="58">
        <v>88.317967439141597</v>
      </c>
      <c r="I438" s="58">
        <v>93.708578058458798</v>
      </c>
      <c r="J438" s="58">
        <v>84.940147611662695</v>
      </c>
      <c r="K438" s="58">
        <v>103.589703738586</v>
      </c>
      <c r="L438" s="58">
        <v>107.693227384963</v>
      </c>
      <c r="M438" s="59">
        <v>0.68425818558984297</v>
      </c>
      <c r="N438" s="59">
        <v>0.72052621181334597</v>
      </c>
      <c r="O438" s="59">
        <v>0.68666807711362299</v>
      </c>
      <c r="P438" s="59">
        <v>0.65708290390374502</v>
      </c>
      <c r="Q438" s="59">
        <v>0.62230230058902603</v>
      </c>
      <c r="R438" s="59">
        <v>0.63113807296945501</v>
      </c>
      <c r="S438" s="59">
        <v>0.54873080841438904</v>
      </c>
    </row>
    <row r="439" spans="1:19" x14ac:dyDescent="0.3">
      <c r="A439" t="s">
        <v>2347</v>
      </c>
      <c r="B439" t="s">
        <v>2348</v>
      </c>
      <c r="C439" s="51" t="s">
        <v>43</v>
      </c>
      <c r="D439" s="51" t="s">
        <v>55</v>
      </c>
      <c r="E439" s="51" t="s">
        <v>39</v>
      </c>
      <c r="F439" s="58">
        <v>90.627946318560404</v>
      </c>
      <c r="G439" s="58">
        <v>89.767700881197101</v>
      </c>
      <c r="H439" s="58">
        <v>83.984909246104706</v>
      </c>
      <c r="I439" s="58">
        <v>87.815269484863094</v>
      </c>
      <c r="J439" s="58">
        <v>88.733851177848194</v>
      </c>
      <c r="K439" s="58">
        <v>93.967698078410905</v>
      </c>
      <c r="L439" s="58">
        <v>103.139303941588</v>
      </c>
      <c r="M439" s="59">
        <v>0.47532752655750499</v>
      </c>
      <c r="N439" s="59">
        <v>0.50225909765488896</v>
      </c>
      <c r="O439" s="59">
        <v>0.47684504408196599</v>
      </c>
      <c r="P439" s="59">
        <v>0.45713856015538501</v>
      </c>
      <c r="Q439" s="59">
        <v>0.43194487955354</v>
      </c>
      <c r="R439" s="59">
        <v>0.43742557773174701</v>
      </c>
      <c r="S439" s="59">
        <v>0.3866461885088</v>
      </c>
    </row>
    <row r="440" spans="1:19" x14ac:dyDescent="0.3">
      <c r="A440" t="s">
        <v>2351</v>
      </c>
      <c r="B440" t="s">
        <v>2352</v>
      </c>
      <c r="C440" s="51" t="s">
        <v>43</v>
      </c>
      <c r="D440" s="51" t="s">
        <v>55</v>
      </c>
      <c r="E440" s="51" t="s">
        <v>44</v>
      </c>
      <c r="F440" s="58">
        <v>81.193346570171798</v>
      </c>
      <c r="G440" s="58">
        <v>83.827671984013094</v>
      </c>
      <c r="H440" s="58">
        <v>79.337200246005594</v>
      </c>
      <c r="I440" s="58">
        <v>87.725070652027398</v>
      </c>
      <c r="J440" s="58">
        <v>87.332935010609603</v>
      </c>
      <c r="K440" s="58">
        <v>92.2353648624904</v>
      </c>
      <c r="L440" s="58">
        <v>101.116376306647</v>
      </c>
      <c r="M440" s="59">
        <v>0.62650802932794802</v>
      </c>
      <c r="N440" s="59">
        <v>0.67033485118571601</v>
      </c>
      <c r="O440" s="59">
        <v>0.63103684380692404</v>
      </c>
      <c r="P440" s="59">
        <v>0.59628503372813602</v>
      </c>
      <c r="Q440" s="59">
        <v>0.55810758527073001</v>
      </c>
      <c r="R440" s="59">
        <v>0.56960025905753198</v>
      </c>
      <c r="S440" s="59">
        <v>0.49698766062902699</v>
      </c>
    </row>
    <row r="441" spans="1:19" x14ac:dyDescent="0.3">
      <c r="A441" t="s">
        <v>2343</v>
      </c>
      <c r="B441" t="s">
        <v>2344</v>
      </c>
      <c r="C441" s="51" t="s">
        <v>38</v>
      </c>
      <c r="D441" s="51" t="s">
        <v>55</v>
      </c>
      <c r="E441" s="51" t="s">
        <v>39</v>
      </c>
      <c r="F441" s="58">
        <v>90.627946318560404</v>
      </c>
      <c r="G441" s="58">
        <v>89.767700881197101</v>
      </c>
      <c r="H441" s="58">
        <v>83.984909246104706</v>
      </c>
      <c r="I441" s="58">
        <v>87.815269484863094</v>
      </c>
      <c r="J441" s="58">
        <v>88.733851177848194</v>
      </c>
      <c r="K441" s="58">
        <v>93.967698078410905</v>
      </c>
      <c r="L441" s="58">
        <v>103.139303941588</v>
      </c>
      <c r="M441" s="59">
        <v>0.47532752655750499</v>
      </c>
      <c r="N441" s="59">
        <v>0.50225909765488896</v>
      </c>
      <c r="O441" s="59">
        <v>0.47684504408196599</v>
      </c>
      <c r="P441" s="59">
        <v>0.45713856015538501</v>
      </c>
      <c r="Q441" s="59">
        <v>0.43194487955354</v>
      </c>
      <c r="R441" s="59">
        <v>0.43742557773174701</v>
      </c>
      <c r="S441" s="59">
        <v>0.3866461885088</v>
      </c>
    </row>
    <row r="442" spans="1:19" x14ac:dyDescent="0.3">
      <c r="A442" t="s">
        <v>2341</v>
      </c>
      <c r="B442" t="s">
        <v>2342</v>
      </c>
      <c r="C442" s="51" t="s">
        <v>38</v>
      </c>
      <c r="D442" s="51" t="s">
        <v>55</v>
      </c>
      <c r="E442" s="51" t="s">
        <v>39</v>
      </c>
      <c r="F442" s="58">
        <v>90.627946318560404</v>
      </c>
      <c r="G442" s="58">
        <v>89.767700881197101</v>
      </c>
      <c r="H442" s="58">
        <v>83.984909246104706</v>
      </c>
      <c r="I442" s="58">
        <v>87.815269484863094</v>
      </c>
      <c r="J442" s="58">
        <v>88.733851177848194</v>
      </c>
      <c r="K442" s="58">
        <v>93.967698078410905</v>
      </c>
      <c r="L442" s="58">
        <v>103.139303941588</v>
      </c>
      <c r="M442" s="59">
        <v>0.47532752655750499</v>
      </c>
      <c r="N442" s="59">
        <v>0.50225909765488896</v>
      </c>
      <c r="O442" s="59">
        <v>0.47684504408196599</v>
      </c>
      <c r="P442" s="59">
        <v>0.45713856015538501</v>
      </c>
      <c r="Q442" s="59">
        <v>0.43194487955354</v>
      </c>
      <c r="R442" s="59">
        <v>0.43742557773174701</v>
      </c>
      <c r="S442" s="59">
        <v>0.3866461885088</v>
      </c>
    </row>
    <row r="443" spans="1:19" x14ac:dyDescent="0.3">
      <c r="A443" t="s">
        <v>2345</v>
      </c>
      <c r="B443" t="s">
        <v>2346</v>
      </c>
      <c r="C443" s="51" t="s">
        <v>38</v>
      </c>
      <c r="D443" s="51" t="s">
        <v>55</v>
      </c>
      <c r="E443" s="51" t="s">
        <v>39</v>
      </c>
      <c r="F443" s="58">
        <v>90.627946318560404</v>
      </c>
      <c r="G443" s="58">
        <v>89.767700881197101</v>
      </c>
      <c r="H443" s="58">
        <v>83.984909246104706</v>
      </c>
      <c r="I443" s="58">
        <v>87.815269484863094</v>
      </c>
      <c r="J443" s="58">
        <v>88.733851177848194</v>
      </c>
      <c r="K443" s="58">
        <v>93.967698078410905</v>
      </c>
      <c r="L443" s="58">
        <v>103.139303941588</v>
      </c>
      <c r="M443" s="59">
        <v>0.47532752655750499</v>
      </c>
      <c r="N443" s="59">
        <v>0.50225909765488896</v>
      </c>
      <c r="O443" s="59">
        <v>0.47684504408196599</v>
      </c>
      <c r="P443" s="59">
        <v>0.45713856015538501</v>
      </c>
      <c r="Q443" s="59">
        <v>0.43194487955354</v>
      </c>
      <c r="R443" s="59">
        <v>0.43742557773174701</v>
      </c>
      <c r="S443" s="59">
        <v>0.3866461885088</v>
      </c>
    </row>
    <row r="444" spans="1:19" x14ac:dyDescent="0.3">
      <c r="A444" t="s">
        <v>2349</v>
      </c>
      <c r="B444" t="s">
        <v>2350</v>
      </c>
      <c r="C444" s="51" t="s">
        <v>43</v>
      </c>
      <c r="D444" s="51" t="s">
        <v>55</v>
      </c>
      <c r="E444" s="51" t="s">
        <v>39</v>
      </c>
      <c r="F444" s="58">
        <v>90.627946318560404</v>
      </c>
      <c r="G444" s="58">
        <v>89.767700881197101</v>
      </c>
      <c r="H444" s="58">
        <v>83.984909246104706</v>
      </c>
      <c r="I444" s="58">
        <v>87.815269484863094</v>
      </c>
      <c r="J444" s="58">
        <v>88.733851177848194</v>
      </c>
      <c r="K444" s="58">
        <v>93.967698078410905</v>
      </c>
      <c r="L444" s="58">
        <v>103.139303941588</v>
      </c>
      <c r="M444" s="59">
        <v>0.47532752655750499</v>
      </c>
      <c r="N444" s="59">
        <v>0.50225909765488896</v>
      </c>
      <c r="O444" s="59">
        <v>0.47684504408196599</v>
      </c>
      <c r="P444" s="59">
        <v>0.45713856015538501</v>
      </c>
      <c r="Q444" s="59">
        <v>0.43194487955354</v>
      </c>
      <c r="R444" s="59">
        <v>0.43742557773174701</v>
      </c>
      <c r="S444" s="59">
        <v>0.3866461885088</v>
      </c>
    </row>
    <row r="445" spans="1:19" x14ac:dyDescent="0.3">
      <c r="A445" t="s">
        <v>2053</v>
      </c>
      <c r="B445" t="s">
        <v>2054</v>
      </c>
      <c r="C445" s="51" t="s">
        <v>38</v>
      </c>
      <c r="D445" s="51" t="s">
        <v>55</v>
      </c>
      <c r="E445" s="51" t="s">
        <v>44</v>
      </c>
      <c r="F445" s="58">
        <v>89.624407266940096</v>
      </c>
      <c r="G445" s="58">
        <v>86.959496085195198</v>
      </c>
      <c r="H445" s="58">
        <v>102.93763717124899</v>
      </c>
      <c r="I445" s="58">
        <v>94.681930048913998</v>
      </c>
      <c r="J445" s="58">
        <v>87.948915373647694</v>
      </c>
      <c r="K445" s="58">
        <v>109.483363230137</v>
      </c>
      <c r="L445" s="58">
        <v>105.105017157194</v>
      </c>
      <c r="M445" s="59">
        <v>0.60737810547212701</v>
      </c>
      <c r="N445" s="59">
        <v>0.65885112684517</v>
      </c>
      <c r="O445" s="59">
        <v>0.609549428827869</v>
      </c>
      <c r="P445" s="59">
        <v>0.56904277895248201</v>
      </c>
      <c r="Q445" s="59">
        <v>0.51996998576749298</v>
      </c>
      <c r="R445" s="59">
        <v>0.53337507998215095</v>
      </c>
      <c r="S445" s="59">
        <v>0.43132082200400701</v>
      </c>
    </row>
    <row r="446" spans="1:19" x14ac:dyDescent="0.3">
      <c r="A446" t="s">
        <v>5132</v>
      </c>
      <c r="B446" t="s">
        <v>5133</v>
      </c>
      <c r="C446" s="51" t="s">
        <v>43</v>
      </c>
      <c r="D446" s="51" t="s">
        <v>55</v>
      </c>
      <c r="E446" s="51" t="s">
        <v>44</v>
      </c>
      <c r="F446" s="58">
        <v>104.51986739070701</v>
      </c>
      <c r="G446" s="58">
        <v>106.659340836072</v>
      </c>
      <c r="H446" s="58">
        <v>104.359333833812</v>
      </c>
      <c r="I446" s="58">
        <v>101.92457498233099</v>
      </c>
      <c r="J446" s="58">
        <v>87.029384675016502</v>
      </c>
      <c r="K446" s="58">
        <v>101.29502154149699</v>
      </c>
      <c r="L446" s="58">
        <v>112.09279969658201</v>
      </c>
      <c r="M446" s="59">
        <v>0.62409050359757201</v>
      </c>
      <c r="N446" s="59">
        <v>0.66667285084060801</v>
      </c>
      <c r="O446" s="59">
        <v>0.62907892628143802</v>
      </c>
      <c r="P446" s="59">
        <v>0.59360286725288103</v>
      </c>
      <c r="Q446" s="59">
        <v>0.55530393162577496</v>
      </c>
      <c r="R446" s="59">
        <v>0.56810825831634204</v>
      </c>
      <c r="S446" s="59">
        <v>0.49589144889877601</v>
      </c>
    </row>
    <row r="447" spans="1:19" x14ac:dyDescent="0.3">
      <c r="A447" t="s">
        <v>3000</v>
      </c>
      <c r="B447" t="s">
        <v>3001</v>
      </c>
      <c r="C447" s="51" t="s">
        <v>38</v>
      </c>
      <c r="D447" s="51" t="s">
        <v>55</v>
      </c>
      <c r="E447" s="51" t="s">
        <v>39</v>
      </c>
      <c r="F447" s="58">
        <v>92.613543420984499</v>
      </c>
      <c r="G447" s="58">
        <v>92.519434092019296</v>
      </c>
      <c r="H447" s="58">
        <v>100.496175360287</v>
      </c>
      <c r="I447" s="58">
        <v>92.840601212395796</v>
      </c>
      <c r="J447" s="58">
        <v>98.033904746577804</v>
      </c>
      <c r="K447" s="58">
        <v>91.438913544130401</v>
      </c>
      <c r="L447" s="58">
        <v>96.223555650890006</v>
      </c>
      <c r="M447" s="59">
        <v>0.54462133079909403</v>
      </c>
      <c r="N447" s="59">
        <v>0.55885716861033896</v>
      </c>
      <c r="O447" s="59">
        <v>0.54100718186365304</v>
      </c>
      <c r="P447" s="59">
        <v>0.53136060569566401</v>
      </c>
      <c r="Q447" s="59">
        <v>0.51227641258238998</v>
      </c>
      <c r="R447" s="59">
        <v>0.51104432953424195</v>
      </c>
      <c r="S447" s="59">
        <v>0.45777351488930601</v>
      </c>
    </row>
    <row r="448" spans="1:19" x14ac:dyDescent="0.3">
      <c r="A448" t="s">
        <v>2996</v>
      </c>
      <c r="B448" t="s">
        <v>2997</v>
      </c>
      <c r="C448" s="51" t="s">
        <v>43</v>
      </c>
      <c r="D448" s="51" t="s">
        <v>55</v>
      </c>
      <c r="E448" s="51" t="s">
        <v>44</v>
      </c>
      <c r="F448" s="58">
        <v>89.628612802314805</v>
      </c>
      <c r="G448" s="58">
        <v>92.413619679067807</v>
      </c>
      <c r="H448" s="58">
        <v>95.3815395404756</v>
      </c>
      <c r="I448" s="58">
        <v>91.935144921859902</v>
      </c>
      <c r="J448" s="58">
        <v>95.9410530695299</v>
      </c>
      <c r="K448" s="58">
        <v>89.811611915831307</v>
      </c>
      <c r="L448" s="58">
        <v>96.223555650890006</v>
      </c>
      <c r="M448" s="59">
        <v>0.64809589678609203</v>
      </c>
      <c r="N448" s="59">
        <v>0.64254975721151797</v>
      </c>
      <c r="O448" s="59">
        <v>0.63715279862805296</v>
      </c>
      <c r="P448" s="59">
        <v>0.62449397445745802</v>
      </c>
      <c r="Q448" s="59">
        <v>0.59437936213276099</v>
      </c>
      <c r="R448" s="59">
        <v>0.57449955472529002</v>
      </c>
      <c r="S448" s="59">
        <v>0.45777351488930601</v>
      </c>
    </row>
    <row r="449" spans="1:19" x14ac:dyDescent="0.3">
      <c r="A449" t="s">
        <v>2998</v>
      </c>
      <c r="B449" t="s">
        <v>2999</v>
      </c>
      <c r="C449" s="51" t="s">
        <v>38</v>
      </c>
      <c r="D449" s="51" t="s">
        <v>55</v>
      </c>
      <c r="E449" s="51" t="s">
        <v>39</v>
      </c>
      <c r="F449" s="58">
        <v>92.613543420984499</v>
      </c>
      <c r="G449" s="58">
        <v>92.519434092019296</v>
      </c>
      <c r="H449" s="58">
        <v>100.496175360287</v>
      </c>
      <c r="I449" s="58">
        <v>92.840601212395796</v>
      </c>
      <c r="J449" s="58">
        <v>98.033904746577804</v>
      </c>
      <c r="K449" s="58">
        <v>91.438913544130401</v>
      </c>
      <c r="L449" s="58">
        <v>96.223555650890006</v>
      </c>
      <c r="M449" s="59">
        <v>0.54462133079909403</v>
      </c>
      <c r="N449" s="59">
        <v>0.55885716861033896</v>
      </c>
      <c r="O449" s="59">
        <v>0.54100718186365304</v>
      </c>
      <c r="P449" s="59">
        <v>0.53136060569566401</v>
      </c>
      <c r="Q449" s="59">
        <v>0.51227641258238998</v>
      </c>
      <c r="R449" s="59">
        <v>0.51104432953424195</v>
      </c>
      <c r="S449" s="59">
        <v>0.45777351488930601</v>
      </c>
    </row>
    <row r="450" spans="1:19" x14ac:dyDescent="0.3">
      <c r="A450" t="s">
        <v>5124</v>
      </c>
      <c r="B450" t="s">
        <v>5125</v>
      </c>
      <c r="C450" s="51" t="s">
        <v>38</v>
      </c>
      <c r="D450" s="51" t="s">
        <v>55</v>
      </c>
      <c r="E450" s="51" t="s">
        <v>44</v>
      </c>
      <c r="F450" s="58">
        <v>103.459471685515</v>
      </c>
      <c r="G450" s="58">
        <v>112.141716648243</v>
      </c>
      <c r="H450" s="58">
        <v>101.824993489153</v>
      </c>
      <c r="I450" s="58">
        <v>106.969492742136</v>
      </c>
      <c r="J450" s="58">
        <v>87.493107278309594</v>
      </c>
      <c r="K450" s="58">
        <v>101.321095977114</v>
      </c>
      <c r="L450" s="58">
        <v>112.02117005629999</v>
      </c>
      <c r="M450" s="59">
        <v>0.62354306971911799</v>
      </c>
      <c r="N450" s="59">
        <v>0.66618281501893295</v>
      </c>
      <c r="O450" s="59">
        <v>0.62853638566492898</v>
      </c>
      <c r="P450" s="59">
        <v>0.59303883935562096</v>
      </c>
      <c r="Q450" s="59">
        <v>0.55473494636007503</v>
      </c>
      <c r="R450" s="59">
        <v>0.56753201474276505</v>
      </c>
      <c r="S450" s="59">
        <v>0.49534702935599401</v>
      </c>
    </row>
    <row r="451" spans="1:19" x14ac:dyDescent="0.3">
      <c r="A451" t="s">
        <v>5280</v>
      </c>
      <c r="B451" t="s">
        <v>5281</v>
      </c>
      <c r="C451" s="51" t="s">
        <v>43</v>
      </c>
      <c r="D451" s="51" t="s">
        <v>55</v>
      </c>
      <c r="E451" s="51" t="s">
        <v>44</v>
      </c>
      <c r="F451" s="58">
        <v>117.244615853018</v>
      </c>
      <c r="G451" s="58">
        <v>123.275291702624</v>
      </c>
      <c r="H451" s="58">
        <v>109.16211775985801</v>
      </c>
      <c r="I451" s="58">
        <v>122.798608408703</v>
      </c>
      <c r="J451" s="58">
        <v>114.040876437679</v>
      </c>
      <c r="K451" s="58">
        <v>106.819562653909</v>
      </c>
      <c r="L451" s="58">
        <v>96.515096937085005</v>
      </c>
      <c r="M451" s="59">
        <v>0.65167284720181196</v>
      </c>
      <c r="N451" s="59">
        <v>0.68606229267618701</v>
      </c>
      <c r="O451" s="59">
        <v>0.65534652693066398</v>
      </c>
      <c r="P451" s="59">
        <v>0.62772191007379696</v>
      </c>
      <c r="Q451" s="59">
        <v>0.59787190019564396</v>
      </c>
      <c r="R451" s="59">
        <v>0.60723647607681797</v>
      </c>
      <c r="S451" s="59">
        <v>0.55054320684343805</v>
      </c>
    </row>
    <row r="452" spans="1:19" x14ac:dyDescent="0.3">
      <c r="A452" t="s">
        <v>549</v>
      </c>
      <c r="B452" t="s">
        <v>550</v>
      </c>
      <c r="C452" s="51" t="s">
        <v>43</v>
      </c>
      <c r="D452" s="51" t="s">
        <v>55</v>
      </c>
      <c r="E452" s="51" t="s">
        <v>44</v>
      </c>
      <c r="F452" s="58">
        <v>94.615017784881701</v>
      </c>
      <c r="G452" s="58">
        <v>85.707495746171503</v>
      </c>
      <c r="H452" s="58">
        <v>103.958105830287</v>
      </c>
      <c r="I452" s="58">
        <v>92.782059465511296</v>
      </c>
      <c r="J452" s="58">
        <v>89.193761304748406</v>
      </c>
      <c r="K452" s="58">
        <v>102.837202865134</v>
      </c>
      <c r="L452" s="58">
        <v>100.98048647992</v>
      </c>
      <c r="M452" s="59">
        <v>0.56290112211493704</v>
      </c>
      <c r="N452" s="59">
        <v>0.61649800091291296</v>
      </c>
      <c r="O452" s="59">
        <v>0.569523174841019</v>
      </c>
      <c r="P452" s="59">
        <v>0.52685340508114598</v>
      </c>
      <c r="Q452" s="59">
        <v>0.48171880221232</v>
      </c>
      <c r="R452" s="59">
        <v>0.49638831143537698</v>
      </c>
      <c r="S452" s="59">
        <v>0.41599239090346501</v>
      </c>
    </row>
    <row r="453" spans="1:19" x14ac:dyDescent="0.3">
      <c r="A453" t="s">
        <v>2223</v>
      </c>
      <c r="B453" t="s">
        <v>2224</v>
      </c>
      <c r="C453" s="51" t="s">
        <v>43</v>
      </c>
      <c r="D453" s="51" t="s">
        <v>55</v>
      </c>
      <c r="E453" s="51" t="s">
        <v>44</v>
      </c>
      <c r="F453" s="58">
        <v>97.013962594924195</v>
      </c>
      <c r="G453" s="58">
        <v>99.250676218067696</v>
      </c>
      <c r="H453" s="58">
        <v>104.262393093518</v>
      </c>
      <c r="I453" s="58">
        <v>104.722571411442</v>
      </c>
      <c r="J453" s="58">
        <v>95.136186217857201</v>
      </c>
      <c r="K453" s="58">
        <v>86.680443707349099</v>
      </c>
      <c r="L453" s="58">
        <v>93.944801095393402</v>
      </c>
      <c r="M453" s="59">
        <v>0.65156264188860902</v>
      </c>
      <c r="N453" s="59">
        <v>0.69184082743140596</v>
      </c>
      <c r="O453" s="59">
        <v>0.65409766787811896</v>
      </c>
      <c r="P453" s="59">
        <v>0.63146221567835303</v>
      </c>
      <c r="Q453" s="59">
        <v>0.60064838782993102</v>
      </c>
      <c r="R453" s="59">
        <v>0.60326524832179895</v>
      </c>
      <c r="S453" s="59">
        <v>0.54540329437794299</v>
      </c>
    </row>
    <row r="454" spans="1:19" x14ac:dyDescent="0.3">
      <c r="A454" t="s">
        <v>2227</v>
      </c>
      <c r="B454" t="s">
        <v>2228</v>
      </c>
      <c r="C454" s="51" t="s">
        <v>38</v>
      </c>
      <c r="D454" s="51" t="s">
        <v>55</v>
      </c>
      <c r="E454" s="51" t="s">
        <v>44</v>
      </c>
      <c r="F454" s="58">
        <v>101.355486031426</v>
      </c>
      <c r="G454" s="58">
        <v>100.314513498084</v>
      </c>
      <c r="H454" s="58">
        <v>106.077715305919</v>
      </c>
      <c r="I454" s="58">
        <v>114.218838160278</v>
      </c>
      <c r="J454" s="58">
        <v>94.947666499103505</v>
      </c>
      <c r="K454" s="58">
        <v>90.566383122727999</v>
      </c>
      <c r="L454" s="58">
        <v>94.249317754681897</v>
      </c>
      <c r="M454" s="59">
        <v>0.65154992380627597</v>
      </c>
      <c r="N454" s="59">
        <v>0.69183625595267395</v>
      </c>
      <c r="O454" s="59">
        <v>0.65408308780675395</v>
      </c>
      <c r="P454" s="59">
        <v>0.63145179719033095</v>
      </c>
      <c r="Q454" s="59">
        <v>0.60063982279716699</v>
      </c>
      <c r="R454" s="59">
        <v>0.60324503586360401</v>
      </c>
      <c r="S454" s="59">
        <v>0.545394717720592</v>
      </c>
    </row>
    <row r="455" spans="1:19" x14ac:dyDescent="0.3">
      <c r="A455" t="s">
        <v>2225</v>
      </c>
      <c r="B455" t="s">
        <v>2226</v>
      </c>
      <c r="C455" s="51" t="s">
        <v>38</v>
      </c>
      <c r="D455" s="51" t="s">
        <v>55</v>
      </c>
      <c r="E455" s="51" t="s">
        <v>44</v>
      </c>
      <c r="F455" s="58">
        <v>95.946206274331004</v>
      </c>
      <c r="G455" s="58">
        <v>101.55327471620799</v>
      </c>
      <c r="H455" s="58">
        <v>108.562847728953</v>
      </c>
      <c r="I455" s="58">
        <v>112.89818089319699</v>
      </c>
      <c r="J455" s="58">
        <v>97.364113450916406</v>
      </c>
      <c r="K455" s="58">
        <v>86.402499855390502</v>
      </c>
      <c r="L455" s="58">
        <v>94.249317754681897</v>
      </c>
      <c r="M455" s="59">
        <v>0.65154992380627597</v>
      </c>
      <c r="N455" s="59">
        <v>0.69183625595267395</v>
      </c>
      <c r="O455" s="59">
        <v>0.65408308780675395</v>
      </c>
      <c r="P455" s="59">
        <v>0.63145179719033095</v>
      </c>
      <c r="Q455" s="59">
        <v>0.60063982279716699</v>
      </c>
      <c r="R455" s="59">
        <v>0.60324503586360401</v>
      </c>
      <c r="S455" s="59">
        <v>0.545394717720592</v>
      </c>
    </row>
    <row r="456" spans="1:19" x14ac:dyDescent="0.3">
      <c r="A456" t="s">
        <v>2219</v>
      </c>
      <c r="B456" t="s">
        <v>2220</v>
      </c>
      <c r="C456" s="51" t="s">
        <v>38</v>
      </c>
      <c r="D456" s="51" t="s">
        <v>55</v>
      </c>
      <c r="E456" s="51" t="s">
        <v>44</v>
      </c>
      <c r="F456" s="58">
        <v>98.646788084328406</v>
      </c>
      <c r="G456" s="58">
        <v>107.747084091967</v>
      </c>
      <c r="H456" s="58">
        <v>104.417051964786</v>
      </c>
      <c r="I456" s="58">
        <v>103.67336967937101</v>
      </c>
      <c r="J456" s="58">
        <v>96.155888527234097</v>
      </c>
      <c r="K456" s="58">
        <v>86.402499855390502</v>
      </c>
      <c r="L456" s="58">
        <v>94.249317754681897</v>
      </c>
      <c r="M456" s="59">
        <v>0.65154992380627597</v>
      </c>
      <c r="N456" s="59">
        <v>0.69183625595267395</v>
      </c>
      <c r="O456" s="59">
        <v>0.65408308780675395</v>
      </c>
      <c r="P456" s="59">
        <v>0.63145179719033095</v>
      </c>
      <c r="Q456" s="59">
        <v>0.60063982279716699</v>
      </c>
      <c r="R456" s="59">
        <v>0.60324503586360401</v>
      </c>
      <c r="S456" s="59">
        <v>0.545394717720592</v>
      </c>
    </row>
    <row r="457" spans="1:19" x14ac:dyDescent="0.3">
      <c r="A457" t="s">
        <v>2229</v>
      </c>
      <c r="B457" t="s">
        <v>2230</v>
      </c>
      <c r="C457" s="51" t="s">
        <v>43</v>
      </c>
      <c r="D457" s="51" t="s">
        <v>55</v>
      </c>
      <c r="E457" s="51" t="s">
        <v>39</v>
      </c>
      <c r="F457" s="58">
        <v>98.960897882944593</v>
      </c>
      <c r="G457" s="58">
        <v>104.47248773413</v>
      </c>
      <c r="H457" s="58">
        <v>109.63687397217301</v>
      </c>
      <c r="I457" s="58">
        <v>108.315825655813</v>
      </c>
      <c r="J457" s="58">
        <v>97.717343732053706</v>
      </c>
      <c r="K457" s="58">
        <v>88.037655920100093</v>
      </c>
      <c r="L457" s="58">
        <v>93.978285929183002</v>
      </c>
      <c r="M457" s="59">
        <v>0.55903770254048302</v>
      </c>
      <c r="N457" s="59">
        <v>0.58464722190353802</v>
      </c>
      <c r="O457" s="59">
        <v>0.55968897292272901</v>
      </c>
      <c r="P457" s="59">
        <v>0.547785477910404</v>
      </c>
      <c r="Q457" s="59">
        <v>0.52635342210834701</v>
      </c>
      <c r="R457" s="59">
        <v>0.52561059075838201</v>
      </c>
      <c r="S457" s="59">
        <v>0.48280998688958798</v>
      </c>
    </row>
    <row r="458" spans="1:19" x14ac:dyDescent="0.3">
      <c r="A458" t="s">
        <v>2221</v>
      </c>
      <c r="B458" t="s">
        <v>2222</v>
      </c>
      <c r="C458" s="51" t="s">
        <v>43</v>
      </c>
      <c r="D458" s="51" t="s">
        <v>55</v>
      </c>
      <c r="E458" s="51" t="s">
        <v>44</v>
      </c>
      <c r="F458" s="58">
        <v>99.714546207293793</v>
      </c>
      <c r="G458" s="58">
        <v>111.638268688453</v>
      </c>
      <c r="H458" s="58">
        <v>111.72951553995</v>
      </c>
      <c r="I458" s="58">
        <v>108.676652803322</v>
      </c>
      <c r="J458" s="58">
        <v>97.552635100037904</v>
      </c>
      <c r="K458" s="58">
        <v>86.680443707349099</v>
      </c>
      <c r="L458" s="58">
        <v>91.926251602470302</v>
      </c>
      <c r="M458" s="59">
        <v>0.65156264188860902</v>
      </c>
      <c r="N458" s="59">
        <v>0.69184082743140596</v>
      </c>
      <c r="O458" s="59">
        <v>0.65409766787811896</v>
      </c>
      <c r="P458" s="59">
        <v>0.63146221567835303</v>
      </c>
      <c r="Q458" s="59">
        <v>0.60064838782993102</v>
      </c>
      <c r="R458" s="59">
        <v>0.60326524832179895</v>
      </c>
      <c r="S458" s="59">
        <v>0.54540329437794299</v>
      </c>
    </row>
    <row r="459" spans="1:19" x14ac:dyDescent="0.3">
      <c r="A459" t="s">
        <v>5028</v>
      </c>
      <c r="B459" t="s">
        <v>5029</v>
      </c>
      <c r="C459" s="51" t="s">
        <v>38</v>
      </c>
      <c r="D459" s="51" t="s">
        <v>55</v>
      </c>
      <c r="E459" s="51" t="s">
        <v>39</v>
      </c>
      <c r="F459" s="58">
        <v>99.336386651094401</v>
      </c>
      <c r="G459" s="58">
        <v>107.94524383705399</v>
      </c>
      <c r="H459" s="58">
        <v>95.010906685146196</v>
      </c>
      <c r="I459" s="58">
        <v>99.617823986320602</v>
      </c>
      <c r="J459" s="58">
        <v>99.737034469712199</v>
      </c>
      <c r="K459" s="58">
        <v>116.35266985351301</v>
      </c>
      <c r="L459" s="58">
        <v>95.852962252923305</v>
      </c>
      <c r="M459" s="59">
        <v>0.52614371999959597</v>
      </c>
      <c r="N459" s="59">
        <v>0.54767594466417302</v>
      </c>
      <c r="O459" s="59">
        <v>0.52822885653739904</v>
      </c>
      <c r="P459" s="59">
        <v>0.51055935331662305</v>
      </c>
      <c r="Q459" s="59">
        <v>0.48921021018176097</v>
      </c>
      <c r="R459" s="59">
        <v>0.49543794358649401</v>
      </c>
      <c r="S459" s="59">
        <v>0.45371150507305302</v>
      </c>
    </row>
    <row r="460" spans="1:19" x14ac:dyDescent="0.3">
      <c r="A460" t="s">
        <v>5022</v>
      </c>
      <c r="B460" t="s">
        <v>5023</v>
      </c>
      <c r="C460" s="51" t="s">
        <v>38</v>
      </c>
      <c r="D460" s="51" t="s">
        <v>55</v>
      </c>
      <c r="E460" s="51" t="s">
        <v>39</v>
      </c>
      <c r="F460" s="58">
        <v>99.336386651094401</v>
      </c>
      <c r="G460" s="58">
        <v>107.94524383705399</v>
      </c>
      <c r="H460" s="58">
        <v>95.010906685146196</v>
      </c>
      <c r="I460" s="58">
        <v>99.617823986320602</v>
      </c>
      <c r="J460" s="58">
        <v>99.737034469712199</v>
      </c>
      <c r="K460" s="58">
        <v>116.35266985351301</v>
      </c>
      <c r="L460" s="58">
        <v>95.852962252923305</v>
      </c>
      <c r="M460" s="59">
        <v>0.52614371999959597</v>
      </c>
      <c r="N460" s="59">
        <v>0.54767594466417302</v>
      </c>
      <c r="O460" s="59">
        <v>0.52822885653739904</v>
      </c>
      <c r="P460" s="59">
        <v>0.51055935331662305</v>
      </c>
      <c r="Q460" s="59">
        <v>0.48921021018176097</v>
      </c>
      <c r="R460" s="59">
        <v>0.49543794358649401</v>
      </c>
      <c r="S460" s="59">
        <v>0.45371150507305302</v>
      </c>
    </row>
    <row r="461" spans="1:19" x14ac:dyDescent="0.3">
      <c r="A461" t="s">
        <v>5020</v>
      </c>
      <c r="B461" t="s">
        <v>5021</v>
      </c>
      <c r="C461" s="51" t="s">
        <v>43</v>
      </c>
      <c r="D461" s="51" t="s">
        <v>55</v>
      </c>
      <c r="E461" s="51" t="s">
        <v>39</v>
      </c>
      <c r="F461" s="58">
        <v>99.336386651094401</v>
      </c>
      <c r="G461" s="58">
        <v>107.94524383705399</v>
      </c>
      <c r="H461" s="58">
        <v>95.010906685146196</v>
      </c>
      <c r="I461" s="58">
        <v>99.617823986320602</v>
      </c>
      <c r="J461" s="58">
        <v>99.737034469712199</v>
      </c>
      <c r="K461" s="58">
        <v>116.35266985351301</v>
      </c>
      <c r="L461" s="58">
        <v>95.852962252923305</v>
      </c>
      <c r="M461" s="59">
        <v>0.52614371999959597</v>
      </c>
      <c r="N461" s="59">
        <v>0.54767594466417302</v>
      </c>
      <c r="O461" s="59">
        <v>0.52822885653739904</v>
      </c>
      <c r="P461" s="59">
        <v>0.51055935331662305</v>
      </c>
      <c r="Q461" s="59">
        <v>0.48921021018176097</v>
      </c>
      <c r="R461" s="59">
        <v>0.49543794358649401</v>
      </c>
      <c r="S461" s="59">
        <v>0.45371150507305302</v>
      </c>
    </row>
    <row r="462" spans="1:19" x14ac:dyDescent="0.3">
      <c r="A462" t="s">
        <v>5024</v>
      </c>
      <c r="B462" t="s">
        <v>5025</v>
      </c>
      <c r="C462" s="51" t="s">
        <v>38</v>
      </c>
      <c r="D462" s="51" t="s">
        <v>55</v>
      </c>
      <c r="E462" s="51" t="s">
        <v>39</v>
      </c>
      <c r="F462" s="58">
        <v>99.336386651094401</v>
      </c>
      <c r="G462" s="58">
        <v>107.94524383705399</v>
      </c>
      <c r="H462" s="58">
        <v>95.010906685146196</v>
      </c>
      <c r="I462" s="58">
        <v>99.617823986320602</v>
      </c>
      <c r="J462" s="58">
        <v>99.737034469712199</v>
      </c>
      <c r="K462" s="58">
        <v>116.35266985351301</v>
      </c>
      <c r="L462" s="58">
        <v>95.852962252923305</v>
      </c>
      <c r="M462" s="59">
        <v>0.52614371999959597</v>
      </c>
      <c r="N462" s="59">
        <v>0.54767594466417302</v>
      </c>
      <c r="O462" s="59">
        <v>0.52822885653739904</v>
      </c>
      <c r="P462" s="59">
        <v>0.51055935331662305</v>
      </c>
      <c r="Q462" s="59">
        <v>0.48921021018176097</v>
      </c>
      <c r="R462" s="59">
        <v>0.49543794358649401</v>
      </c>
      <c r="S462" s="59">
        <v>0.45371150507305302</v>
      </c>
    </row>
    <row r="463" spans="1:19" x14ac:dyDescent="0.3">
      <c r="A463" t="s">
        <v>5032</v>
      </c>
      <c r="B463" t="s">
        <v>5033</v>
      </c>
      <c r="C463" s="51" t="s">
        <v>38</v>
      </c>
      <c r="D463" s="51" t="s">
        <v>55</v>
      </c>
      <c r="E463" s="51" t="s">
        <v>39</v>
      </c>
      <c r="F463" s="58">
        <v>99.336386651094401</v>
      </c>
      <c r="G463" s="58">
        <v>107.94524383705399</v>
      </c>
      <c r="H463" s="58">
        <v>95.010906685146196</v>
      </c>
      <c r="I463" s="58">
        <v>99.617823986320602</v>
      </c>
      <c r="J463" s="58">
        <v>99.737034469712199</v>
      </c>
      <c r="K463" s="58">
        <v>116.35266985351301</v>
      </c>
      <c r="L463" s="58">
        <v>95.852962252923305</v>
      </c>
      <c r="M463" s="59">
        <v>0.52614371999959597</v>
      </c>
      <c r="N463" s="59">
        <v>0.54767594466417302</v>
      </c>
      <c r="O463" s="59">
        <v>0.52822885653739904</v>
      </c>
      <c r="P463" s="59">
        <v>0.51055935331662305</v>
      </c>
      <c r="Q463" s="59">
        <v>0.48921021018176097</v>
      </c>
      <c r="R463" s="59">
        <v>0.49543794358649401</v>
      </c>
      <c r="S463" s="59">
        <v>0.45371150507305302</v>
      </c>
    </row>
    <row r="464" spans="1:19" x14ac:dyDescent="0.3">
      <c r="A464" t="s">
        <v>5030</v>
      </c>
      <c r="B464" t="s">
        <v>5031</v>
      </c>
      <c r="C464" s="51" t="s">
        <v>38</v>
      </c>
      <c r="D464" s="51" t="s">
        <v>55</v>
      </c>
      <c r="E464" s="51" t="s">
        <v>39</v>
      </c>
      <c r="F464" s="58">
        <v>99.336386651094401</v>
      </c>
      <c r="G464" s="58">
        <v>107.94524383705399</v>
      </c>
      <c r="H464" s="58">
        <v>95.010906685146196</v>
      </c>
      <c r="I464" s="58">
        <v>99.617823986320602</v>
      </c>
      <c r="J464" s="58">
        <v>99.737034469712199</v>
      </c>
      <c r="K464" s="58">
        <v>116.35266985351301</v>
      </c>
      <c r="L464" s="58">
        <v>95.852962252923305</v>
      </c>
      <c r="M464" s="59">
        <v>0.52614371999959597</v>
      </c>
      <c r="N464" s="59">
        <v>0.54767594466417302</v>
      </c>
      <c r="O464" s="59">
        <v>0.52822885653739904</v>
      </c>
      <c r="P464" s="59">
        <v>0.51055935331662305</v>
      </c>
      <c r="Q464" s="59">
        <v>0.48921021018176097</v>
      </c>
      <c r="R464" s="59">
        <v>0.49543794358649401</v>
      </c>
      <c r="S464" s="59">
        <v>0.45371150507305302</v>
      </c>
    </row>
    <row r="465" spans="1:19" x14ac:dyDescent="0.3">
      <c r="A465" t="s">
        <v>5026</v>
      </c>
      <c r="B465" t="s">
        <v>5027</v>
      </c>
      <c r="C465" s="51" t="s">
        <v>38</v>
      </c>
      <c r="D465" s="51" t="s">
        <v>55</v>
      </c>
      <c r="E465" s="51" t="s">
        <v>39</v>
      </c>
      <c r="F465" s="58">
        <v>99.336386651094401</v>
      </c>
      <c r="G465" s="58">
        <v>107.94524383705399</v>
      </c>
      <c r="H465" s="58">
        <v>95.010906685146196</v>
      </c>
      <c r="I465" s="58">
        <v>99.617823986320602</v>
      </c>
      <c r="J465" s="58">
        <v>99.737034469712199</v>
      </c>
      <c r="K465" s="58">
        <v>116.35266985351301</v>
      </c>
      <c r="L465" s="58">
        <v>95.852962252923305</v>
      </c>
      <c r="M465" s="59">
        <v>0.52614371999959597</v>
      </c>
      <c r="N465" s="59">
        <v>0.54767594466417302</v>
      </c>
      <c r="O465" s="59">
        <v>0.52822885653739904</v>
      </c>
      <c r="P465" s="59">
        <v>0.51055935331662305</v>
      </c>
      <c r="Q465" s="59">
        <v>0.48921021018176097</v>
      </c>
      <c r="R465" s="59">
        <v>0.49543794358649401</v>
      </c>
      <c r="S465" s="59">
        <v>0.45371150507305302</v>
      </c>
    </row>
    <row r="466" spans="1:19" x14ac:dyDescent="0.3">
      <c r="A466" t="s">
        <v>5018</v>
      </c>
      <c r="B466" t="s">
        <v>5019</v>
      </c>
      <c r="C466" s="51" t="s">
        <v>43</v>
      </c>
      <c r="D466" s="51" t="s">
        <v>55</v>
      </c>
      <c r="E466" s="51" t="s">
        <v>44</v>
      </c>
      <c r="F466" s="58">
        <v>102.71689429649599</v>
      </c>
      <c r="G466" s="58">
        <v>117.718967351629</v>
      </c>
      <c r="H466" s="58">
        <v>100.436611459462</v>
      </c>
      <c r="I466" s="58">
        <v>99.001366028836699</v>
      </c>
      <c r="J466" s="58">
        <v>101.816195013182</v>
      </c>
      <c r="K466" s="58">
        <v>116.984693992126</v>
      </c>
      <c r="L466" s="58">
        <v>96.012824430240599</v>
      </c>
      <c r="M466" s="59">
        <v>0.69480567042840002</v>
      </c>
      <c r="N466" s="59">
        <v>0.73202770038009102</v>
      </c>
      <c r="O466" s="59">
        <v>0.69923398087587696</v>
      </c>
      <c r="P466" s="59">
        <v>0.66772841236355696</v>
      </c>
      <c r="Q466" s="59">
        <v>0.63347224996393603</v>
      </c>
      <c r="R466" s="59">
        <v>0.64513739861710395</v>
      </c>
      <c r="S466" s="59">
        <v>0.58003036606621305</v>
      </c>
    </row>
    <row r="467" spans="1:19" x14ac:dyDescent="0.3">
      <c r="A467" t="s">
        <v>89</v>
      </c>
      <c r="B467" t="s">
        <v>90</v>
      </c>
      <c r="C467" s="51" t="s">
        <v>38</v>
      </c>
      <c r="D467" s="51" t="s">
        <v>55</v>
      </c>
      <c r="E467" s="51" t="s">
        <v>39</v>
      </c>
      <c r="F467" s="58">
        <v>105.273586717602</v>
      </c>
      <c r="G467" s="58">
        <v>99.339578721740295</v>
      </c>
      <c r="H467" s="58">
        <v>95.627045842141797</v>
      </c>
      <c r="I467" s="58">
        <v>90.702109378105007</v>
      </c>
      <c r="J467" s="58">
        <v>87.790383918572502</v>
      </c>
      <c r="K467" s="58">
        <v>101.525649580539</v>
      </c>
      <c r="L467" s="58">
        <v>97.840873122928897</v>
      </c>
      <c r="M467" s="59">
        <v>0.38253805444184602</v>
      </c>
      <c r="N467" s="59">
        <v>0.406584396415478</v>
      </c>
      <c r="O467" s="59">
        <v>0.38450730160187702</v>
      </c>
      <c r="P467" s="59">
        <v>0.36559101434903901</v>
      </c>
      <c r="Q467" s="59">
        <v>0.342380230108289</v>
      </c>
      <c r="R467" s="59">
        <v>0.34825651274154101</v>
      </c>
      <c r="S467" s="59">
        <v>0.30497954875246502</v>
      </c>
    </row>
    <row r="468" spans="1:19" x14ac:dyDescent="0.3">
      <c r="A468" t="s">
        <v>5130</v>
      </c>
      <c r="B468" t="s">
        <v>5131</v>
      </c>
      <c r="C468" s="51" t="s">
        <v>43</v>
      </c>
      <c r="D468" s="51" t="s">
        <v>55</v>
      </c>
      <c r="E468" s="51" t="s">
        <v>39</v>
      </c>
      <c r="F468" s="58">
        <v>102.003411565842</v>
      </c>
      <c r="G468" s="58">
        <v>109.011403712226</v>
      </c>
      <c r="H468" s="58">
        <v>105.29708325796101</v>
      </c>
      <c r="I468" s="58">
        <v>102.793480860464</v>
      </c>
      <c r="J468" s="58">
        <v>89.499821118473506</v>
      </c>
      <c r="K468" s="58">
        <v>101.33678765043901</v>
      </c>
      <c r="L468" s="58">
        <v>108.451044981678</v>
      </c>
      <c r="M468" s="59">
        <v>0.50276798513226495</v>
      </c>
      <c r="N468" s="59">
        <v>0.53094088216969004</v>
      </c>
      <c r="O468" s="59">
        <v>0.50562876075049201</v>
      </c>
      <c r="P468" s="59">
        <v>0.48207828025499599</v>
      </c>
      <c r="Q468" s="59">
        <v>0.454136143944253</v>
      </c>
      <c r="R468" s="59">
        <v>0.46259631576834498</v>
      </c>
      <c r="S468" s="59">
        <v>0.408148329987921</v>
      </c>
    </row>
    <row r="469" spans="1:19" x14ac:dyDescent="0.3">
      <c r="A469" t="s">
        <v>472</v>
      </c>
      <c r="B469" t="s">
        <v>473</v>
      </c>
      <c r="C469" s="51" t="s">
        <v>38</v>
      </c>
      <c r="D469" s="51" t="s">
        <v>55</v>
      </c>
      <c r="E469" s="51" t="s">
        <v>44</v>
      </c>
      <c r="F469" s="58">
        <v>114.776731230864</v>
      </c>
      <c r="G469" s="58">
        <v>121.960676563512</v>
      </c>
      <c r="H469" s="58">
        <v>98.179696375007893</v>
      </c>
      <c r="I469" s="58">
        <v>105.818988335022</v>
      </c>
      <c r="J469" s="58">
        <v>103.00399857597201</v>
      </c>
      <c r="K469" s="58">
        <v>100.240197677437</v>
      </c>
      <c r="L469" s="58">
        <v>93.844625634306098</v>
      </c>
      <c r="M469" s="59">
        <v>0.64276567698466203</v>
      </c>
      <c r="N469" s="59">
        <v>0.68178941957733596</v>
      </c>
      <c r="O469" s="59">
        <v>0.64656047969660502</v>
      </c>
      <c r="P469" s="59">
        <v>0.61662217225497096</v>
      </c>
      <c r="Q469" s="59">
        <v>0.58252395788320399</v>
      </c>
      <c r="R469" s="59">
        <v>0.59240067661323204</v>
      </c>
      <c r="S469" s="59">
        <v>0.52711655944779801</v>
      </c>
    </row>
    <row r="470" spans="1:19" x14ac:dyDescent="0.3">
      <c r="A470" t="s">
        <v>470</v>
      </c>
      <c r="B470" t="s">
        <v>471</v>
      </c>
      <c r="C470" s="51" t="s">
        <v>43</v>
      </c>
      <c r="D470" s="51" t="s">
        <v>55</v>
      </c>
      <c r="E470" s="51" t="s">
        <v>39</v>
      </c>
      <c r="F470" s="58">
        <v>111.731104359442</v>
      </c>
      <c r="G470" s="58">
        <v>116.914633266964</v>
      </c>
      <c r="H470" s="58">
        <v>100.50142143156199</v>
      </c>
      <c r="I470" s="58">
        <v>110.011181919121</v>
      </c>
      <c r="J470" s="58">
        <v>106.854696251273</v>
      </c>
      <c r="K470" s="58">
        <v>102.30078499045</v>
      </c>
      <c r="L470" s="58">
        <v>92.990008963910398</v>
      </c>
      <c r="M470" s="59">
        <v>0.53754172551470003</v>
      </c>
      <c r="N470" s="59">
        <v>0.56126420708324198</v>
      </c>
      <c r="O470" s="59">
        <v>0.53949899330492901</v>
      </c>
      <c r="P470" s="59">
        <v>0.52033740347388802</v>
      </c>
      <c r="Q470" s="59">
        <v>0.49606979146375502</v>
      </c>
      <c r="R470" s="59">
        <v>0.50266539710179503</v>
      </c>
      <c r="S470" s="59">
        <v>0.45307152011704699</v>
      </c>
    </row>
    <row r="471" spans="1:19" x14ac:dyDescent="0.3">
      <c r="A471" t="s">
        <v>3490</v>
      </c>
      <c r="B471" t="s">
        <v>3491</v>
      </c>
      <c r="C471" s="51" t="s">
        <v>43</v>
      </c>
      <c r="D471" s="51" t="s">
        <v>55</v>
      </c>
      <c r="E471" s="51" t="s">
        <v>44</v>
      </c>
      <c r="F471" s="58">
        <v>100.268021971276</v>
      </c>
      <c r="G471" s="58">
        <v>111.29043788922</v>
      </c>
      <c r="H471" s="58">
        <v>101.95007465503301</v>
      </c>
      <c r="I471" s="58">
        <v>107.34282364319201</v>
      </c>
      <c r="J471" s="58">
        <v>103.898193197308</v>
      </c>
      <c r="K471" s="58">
        <v>100.302033878016</v>
      </c>
      <c r="L471" s="58">
        <v>96.694994206619697</v>
      </c>
      <c r="M471" s="59">
        <v>0.52505931228138003</v>
      </c>
      <c r="N471" s="59">
        <v>0.576964193346583</v>
      </c>
      <c r="O471" s="59">
        <v>0.53043553193187498</v>
      </c>
      <c r="P471" s="59">
        <v>0.490127854569188</v>
      </c>
      <c r="Q471" s="59">
        <v>0.44751774154337498</v>
      </c>
      <c r="R471" s="59">
        <v>0.46065732507006801</v>
      </c>
      <c r="S471" s="59">
        <v>0.38547269855613697</v>
      </c>
    </row>
    <row r="472" spans="1:19" x14ac:dyDescent="0.3">
      <c r="A472" t="s">
        <v>74</v>
      </c>
      <c r="B472" t="s">
        <v>75</v>
      </c>
      <c r="C472" s="51" t="s">
        <v>38</v>
      </c>
      <c r="D472" s="51" t="s">
        <v>55</v>
      </c>
      <c r="E472" s="51" t="s">
        <v>39</v>
      </c>
      <c r="F472" s="58">
        <v>99.359735565025403</v>
      </c>
      <c r="G472" s="58">
        <v>94.361905793474193</v>
      </c>
      <c r="H472" s="58">
        <v>90.456223729039095</v>
      </c>
      <c r="I472" s="58">
        <v>97.685971155742095</v>
      </c>
      <c r="J472" s="58">
        <v>90.003936667854305</v>
      </c>
      <c r="K472" s="58">
        <v>100.28835511901499</v>
      </c>
      <c r="L472" s="58">
        <v>106.44192705027299</v>
      </c>
      <c r="M472" s="59">
        <v>0.42916691341858898</v>
      </c>
      <c r="N472" s="59">
        <v>0.44340286304779702</v>
      </c>
      <c r="O472" s="59">
        <v>0.42324926575902599</v>
      </c>
      <c r="P472" s="59">
        <v>0.41473471422476099</v>
      </c>
      <c r="Q472" s="59">
        <v>0.39340937784531499</v>
      </c>
      <c r="R472" s="59">
        <v>0.392579220424144</v>
      </c>
      <c r="S472" s="59">
        <v>0.33507721036344201</v>
      </c>
    </row>
    <row r="473" spans="1:19" x14ac:dyDescent="0.3">
      <c r="A473" t="s">
        <v>76</v>
      </c>
      <c r="B473" t="s">
        <v>77</v>
      </c>
      <c r="C473" s="51" t="s">
        <v>43</v>
      </c>
      <c r="D473" s="51" t="s">
        <v>55</v>
      </c>
      <c r="E473" s="51" t="s">
        <v>39</v>
      </c>
      <c r="F473" s="58">
        <v>99.359735565025403</v>
      </c>
      <c r="G473" s="58">
        <v>94.361905793474193</v>
      </c>
      <c r="H473" s="58">
        <v>90.456223729039095</v>
      </c>
      <c r="I473" s="58">
        <v>97.685971155742095</v>
      </c>
      <c r="J473" s="58">
        <v>90.003936667854305</v>
      </c>
      <c r="K473" s="58">
        <v>100.28835511901499</v>
      </c>
      <c r="L473" s="58">
        <v>106.44192705027299</v>
      </c>
      <c r="M473" s="59">
        <v>0.42916691341858898</v>
      </c>
      <c r="N473" s="59">
        <v>0.44340286304779702</v>
      </c>
      <c r="O473" s="59">
        <v>0.42324926575902599</v>
      </c>
      <c r="P473" s="59">
        <v>0.41473471422476099</v>
      </c>
      <c r="Q473" s="59">
        <v>0.39340937784531499</v>
      </c>
      <c r="R473" s="59">
        <v>0.392579220424144</v>
      </c>
      <c r="S473" s="59">
        <v>0.33507721036344201</v>
      </c>
    </row>
    <row r="474" spans="1:19" x14ac:dyDescent="0.3">
      <c r="A474" t="s">
        <v>3222</v>
      </c>
      <c r="B474" t="s">
        <v>3223</v>
      </c>
      <c r="C474" s="51" t="s">
        <v>38</v>
      </c>
      <c r="D474" s="51" t="s">
        <v>55</v>
      </c>
      <c r="E474" s="51" t="s">
        <v>39</v>
      </c>
      <c r="F474" s="58">
        <v>107.08273157151901</v>
      </c>
      <c r="G474" s="58">
        <v>97.757684456960803</v>
      </c>
      <c r="H474" s="58">
        <v>101.773024477384</v>
      </c>
      <c r="I474" s="58">
        <v>100.53605064988101</v>
      </c>
      <c r="J474" s="58">
        <v>95.564882297529707</v>
      </c>
      <c r="K474" s="58">
        <v>100.282329562323</v>
      </c>
      <c r="L474" s="58">
        <v>102.786959778037</v>
      </c>
      <c r="M474" s="59">
        <v>0.43846099621818702</v>
      </c>
      <c r="N474" s="59">
        <v>0.46113516687356498</v>
      </c>
      <c r="O474" s="59">
        <v>0.406539104248058</v>
      </c>
      <c r="P474" s="59">
        <v>0.386713091418531</v>
      </c>
      <c r="Q474" s="59">
        <v>0.37793201636496798</v>
      </c>
      <c r="R474" s="59">
        <v>0.36418675061980299</v>
      </c>
      <c r="S474" s="59">
        <v>0.318999939157944</v>
      </c>
    </row>
    <row r="475" spans="1:19" x14ac:dyDescent="0.3">
      <c r="A475" t="s">
        <v>3218</v>
      </c>
      <c r="B475" t="s">
        <v>3219</v>
      </c>
      <c r="C475" s="51" t="s">
        <v>38</v>
      </c>
      <c r="D475" s="51" t="s">
        <v>55</v>
      </c>
      <c r="E475" s="51" t="s">
        <v>39</v>
      </c>
      <c r="F475" s="58">
        <v>107.08273157151901</v>
      </c>
      <c r="G475" s="58">
        <v>97.757684456960803</v>
      </c>
      <c r="H475" s="58">
        <v>101.773024477384</v>
      </c>
      <c r="I475" s="58">
        <v>100.53605064988101</v>
      </c>
      <c r="J475" s="58">
        <v>95.564882297529707</v>
      </c>
      <c r="K475" s="58">
        <v>100.282329562323</v>
      </c>
      <c r="L475" s="58">
        <v>102.786959778037</v>
      </c>
      <c r="M475" s="59">
        <v>0.43846099621818702</v>
      </c>
      <c r="N475" s="59">
        <v>0.46113516687356498</v>
      </c>
      <c r="O475" s="59">
        <v>0.406539104248058</v>
      </c>
      <c r="P475" s="59">
        <v>0.386713091418531</v>
      </c>
      <c r="Q475" s="59">
        <v>0.37793201636496798</v>
      </c>
      <c r="R475" s="59">
        <v>0.36418675061980299</v>
      </c>
      <c r="S475" s="59">
        <v>0.318999939157944</v>
      </c>
    </row>
    <row r="476" spans="1:19" x14ac:dyDescent="0.3">
      <c r="A476" t="s">
        <v>3208</v>
      </c>
      <c r="B476" t="s">
        <v>3209</v>
      </c>
      <c r="C476" s="51" t="s">
        <v>43</v>
      </c>
      <c r="D476" s="51" t="s">
        <v>55</v>
      </c>
      <c r="E476" s="51" t="s">
        <v>44</v>
      </c>
      <c r="F476" s="58">
        <v>107.194806358387</v>
      </c>
      <c r="G476" s="58">
        <v>100.264152276397</v>
      </c>
      <c r="H476" s="58">
        <v>101.773024477384</v>
      </c>
      <c r="I476" s="58">
        <v>100.53605064988101</v>
      </c>
      <c r="J476" s="58">
        <v>93.677180457780096</v>
      </c>
      <c r="K476" s="58">
        <v>100.282329562323</v>
      </c>
      <c r="L476" s="58">
        <v>102.786959778037</v>
      </c>
      <c r="M476" s="59">
        <v>0.58763408769176895</v>
      </c>
      <c r="N476" s="59">
        <v>0.58006136943155795</v>
      </c>
      <c r="O476" s="59">
        <v>0.406539104248058</v>
      </c>
      <c r="P476" s="59">
        <v>0.386713091418531</v>
      </c>
      <c r="Q476" s="59">
        <v>0.45193929272885103</v>
      </c>
      <c r="R476" s="59">
        <v>0.36418675061980299</v>
      </c>
      <c r="S476" s="59">
        <v>0.318999939157944</v>
      </c>
    </row>
    <row r="477" spans="1:19" x14ac:dyDescent="0.3">
      <c r="A477" t="s">
        <v>3216</v>
      </c>
      <c r="B477" t="s">
        <v>3217</v>
      </c>
      <c r="C477" s="51" t="s">
        <v>38</v>
      </c>
      <c r="D477" s="51" t="s">
        <v>55</v>
      </c>
      <c r="E477" s="51" t="s">
        <v>39</v>
      </c>
      <c r="F477" s="58">
        <v>107.08273157151901</v>
      </c>
      <c r="G477" s="58">
        <v>97.757684456960803</v>
      </c>
      <c r="H477" s="58">
        <v>101.773024477384</v>
      </c>
      <c r="I477" s="58">
        <v>100.53605064988101</v>
      </c>
      <c r="J477" s="58">
        <v>95.564882297529707</v>
      </c>
      <c r="K477" s="58">
        <v>100.282329562323</v>
      </c>
      <c r="L477" s="58">
        <v>102.786959778037</v>
      </c>
      <c r="M477" s="59">
        <v>0.43846099621818702</v>
      </c>
      <c r="N477" s="59">
        <v>0.46113516687356498</v>
      </c>
      <c r="O477" s="59">
        <v>0.406539104248058</v>
      </c>
      <c r="P477" s="59">
        <v>0.386713091418531</v>
      </c>
      <c r="Q477" s="59">
        <v>0.37793201636496798</v>
      </c>
      <c r="R477" s="59">
        <v>0.36418675061980299</v>
      </c>
      <c r="S477" s="59">
        <v>0.318999939157944</v>
      </c>
    </row>
    <row r="478" spans="1:19" x14ac:dyDescent="0.3">
      <c r="A478" t="s">
        <v>3212</v>
      </c>
      <c r="B478" t="s">
        <v>3213</v>
      </c>
      <c r="C478" s="51" t="s">
        <v>38</v>
      </c>
      <c r="D478" s="51" t="s">
        <v>55</v>
      </c>
      <c r="E478" s="51" t="s">
        <v>39</v>
      </c>
      <c r="F478" s="58">
        <v>107.08273157151901</v>
      </c>
      <c r="G478" s="58">
        <v>97.757684456960803</v>
      </c>
      <c r="H478" s="58">
        <v>101.773024477384</v>
      </c>
      <c r="I478" s="58">
        <v>100.53605064988101</v>
      </c>
      <c r="J478" s="58">
        <v>95.564882297529707</v>
      </c>
      <c r="K478" s="58">
        <v>100.282329562323</v>
      </c>
      <c r="L478" s="58">
        <v>102.786959778037</v>
      </c>
      <c r="M478" s="59">
        <v>0.43846099621818702</v>
      </c>
      <c r="N478" s="59">
        <v>0.46113516687356498</v>
      </c>
      <c r="O478" s="59">
        <v>0.406539104248058</v>
      </c>
      <c r="P478" s="59">
        <v>0.386713091418531</v>
      </c>
      <c r="Q478" s="59">
        <v>0.37793201636496798</v>
      </c>
      <c r="R478" s="59">
        <v>0.36418675061980299</v>
      </c>
      <c r="S478" s="59">
        <v>0.318999939157944</v>
      </c>
    </row>
    <row r="479" spans="1:19" x14ac:dyDescent="0.3">
      <c r="A479" t="s">
        <v>3214</v>
      </c>
      <c r="B479" t="s">
        <v>3215</v>
      </c>
      <c r="C479" s="51" t="s">
        <v>38</v>
      </c>
      <c r="D479" s="51" t="s">
        <v>55</v>
      </c>
      <c r="E479" s="51" t="s">
        <v>39</v>
      </c>
      <c r="F479" s="58">
        <v>107.08273157151901</v>
      </c>
      <c r="G479" s="58">
        <v>97.757684456960803</v>
      </c>
      <c r="H479" s="58">
        <v>101.773024477384</v>
      </c>
      <c r="I479" s="58">
        <v>100.53605064988101</v>
      </c>
      <c r="J479" s="58">
        <v>95.564882297529707</v>
      </c>
      <c r="K479" s="58">
        <v>100.282329562323</v>
      </c>
      <c r="L479" s="58">
        <v>102.786959778037</v>
      </c>
      <c r="M479" s="59">
        <v>0.43846099621818702</v>
      </c>
      <c r="N479" s="59">
        <v>0.46113516687356498</v>
      </c>
      <c r="O479" s="59">
        <v>0.406539104248058</v>
      </c>
      <c r="P479" s="59">
        <v>0.386713091418531</v>
      </c>
      <c r="Q479" s="59">
        <v>0.37793201636496798</v>
      </c>
      <c r="R479" s="59">
        <v>0.36418675061980299</v>
      </c>
      <c r="S479" s="59">
        <v>0.318999939157944</v>
      </c>
    </row>
    <row r="480" spans="1:19" x14ac:dyDescent="0.3">
      <c r="A480" t="s">
        <v>3220</v>
      </c>
      <c r="B480" t="s">
        <v>3221</v>
      </c>
      <c r="C480" s="51" t="s">
        <v>38</v>
      </c>
      <c r="D480" s="51" t="s">
        <v>55</v>
      </c>
      <c r="E480" s="51" t="s">
        <v>39</v>
      </c>
      <c r="F480" s="58">
        <v>107.08273157151901</v>
      </c>
      <c r="G480" s="58">
        <v>97.757684456960803</v>
      </c>
      <c r="H480" s="58">
        <v>101.773024477384</v>
      </c>
      <c r="I480" s="58">
        <v>100.53605064988101</v>
      </c>
      <c r="J480" s="58">
        <v>95.564882297529707</v>
      </c>
      <c r="K480" s="58">
        <v>100.282329562323</v>
      </c>
      <c r="L480" s="58">
        <v>102.786959778037</v>
      </c>
      <c r="M480" s="59">
        <v>0.43846099621818702</v>
      </c>
      <c r="N480" s="59">
        <v>0.46113516687356498</v>
      </c>
      <c r="O480" s="59">
        <v>0.406539104248058</v>
      </c>
      <c r="P480" s="59">
        <v>0.386713091418531</v>
      </c>
      <c r="Q480" s="59">
        <v>0.37793201636496798</v>
      </c>
      <c r="R480" s="59">
        <v>0.36418675061980299</v>
      </c>
      <c r="S480" s="59">
        <v>0.318999939157944</v>
      </c>
    </row>
    <row r="481" spans="1:19" x14ac:dyDescent="0.3">
      <c r="A481" t="s">
        <v>3206</v>
      </c>
      <c r="B481" t="s">
        <v>3207</v>
      </c>
      <c r="C481" s="51" t="s">
        <v>43</v>
      </c>
      <c r="D481" s="51" t="s">
        <v>55</v>
      </c>
      <c r="E481" s="51" t="s">
        <v>39</v>
      </c>
      <c r="F481" s="58">
        <v>107.08273157151901</v>
      </c>
      <c r="G481" s="58">
        <v>97.757684456960803</v>
      </c>
      <c r="H481" s="58">
        <v>101.773024477384</v>
      </c>
      <c r="I481" s="58">
        <v>100.53605064988101</v>
      </c>
      <c r="J481" s="58">
        <v>95.564882297529707</v>
      </c>
      <c r="K481" s="58">
        <v>100.282329562323</v>
      </c>
      <c r="L481" s="58">
        <v>102.786959778037</v>
      </c>
      <c r="M481" s="59">
        <v>0.43846099621818702</v>
      </c>
      <c r="N481" s="59">
        <v>0.46113516687356498</v>
      </c>
      <c r="O481" s="59">
        <v>0.406539104248058</v>
      </c>
      <c r="P481" s="59">
        <v>0.386713091418531</v>
      </c>
      <c r="Q481" s="59">
        <v>0.37793201636496798</v>
      </c>
      <c r="R481" s="59">
        <v>0.36418675061980299</v>
      </c>
      <c r="S481" s="59">
        <v>0.318999939157944</v>
      </c>
    </row>
    <row r="482" spans="1:19" x14ac:dyDescent="0.3">
      <c r="A482" t="s">
        <v>3210</v>
      </c>
      <c r="B482" t="s">
        <v>3211</v>
      </c>
      <c r="C482" s="51" t="s">
        <v>43</v>
      </c>
      <c r="D482" s="51" t="s">
        <v>55</v>
      </c>
      <c r="E482" s="51" t="s">
        <v>39</v>
      </c>
      <c r="F482" s="58">
        <v>107.08273157151901</v>
      </c>
      <c r="G482" s="58">
        <v>97.757684456960803</v>
      </c>
      <c r="H482" s="58">
        <v>101.773024477384</v>
      </c>
      <c r="I482" s="58">
        <v>100.53605064988101</v>
      </c>
      <c r="J482" s="58">
        <v>95.564882297529707</v>
      </c>
      <c r="K482" s="58">
        <v>100.282329562323</v>
      </c>
      <c r="L482" s="58">
        <v>102.786959778037</v>
      </c>
      <c r="M482" s="59">
        <v>0.43846099621818702</v>
      </c>
      <c r="N482" s="59">
        <v>0.46113516687356498</v>
      </c>
      <c r="O482" s="59">
        <v>0.406539104248058</v>
      </c>
      <c r="P482" s="59">
        <v>0.386713091418531</v>
      </c>
      <c r="Q482" s="59">
        <v>0.37793201636496798</v>
      </c>
      <c r="R482" s="59">
        <v>0.36418675061980299</v>
      </c>
      <c r="S482" s="59">
        <v>0.318999939157944</v>
      </c>
    </row>
    <row r="483" spans="1:19" x14ac:dyDescent="0.3">
      <c r="A483" t="s">
        <v>1799</v>
      </c>
      <c r="B483" t="s">
        <v>1800</v>
      </c>
      <c r="C483" s="51" t="s">
        <v>38</v>
      </c>
      <c r="D483" s="51" t="s">
        <v>55</v>
      </c>
      <c r="E483" s="51" t="s">
        <v>44</v>
      </c>
      <c r="F483" s="58">
        <v>116.296513404064</v>
      </c>
      <c r="G483" s="58">
        <v>117.192063480369</v>
      </c>
      <c r="H483" s="58">
        <v>109.540197993948</v>
      </c>
      <c r="I483" s="58">
        <v>114.333439993038</v>
      </c>
      <c r="J483" s="58">
        <v>107.72297568497601</v>
      </c>
      <c r="K483" s="58">
        <v>96.471199353880806</v>
      </c>
      <c r="L483" s="58">
        <v>91.1961148016876</v>
      </c>
      <c r="M483" s="59">
        <v>0.66089463910032897</v>
      </c>
      <c r="N483" s="59">
        <v>0.69554289506307698</v>
      </c>
      <c r="O483" s="59">
        <v>0.66434241335511002</v>
      </c>
      <c r="P483" s="59">
        <v>0.63765201638628799</v>
      </c>
      <c r="Q483" s="59">
        <v>0.60773848769737104</v>
      </c>
      <c r="R483" s="59">
        <v>0.61654908006537101</v>
      </c>
      <c r="S483" s="59">
        <v>0.55900195572376898</v>
      </c>
    </row>
    <row r="484" spans="1:19" x14ac:dyDescent="0.3">
      <c r="A484" t="s">
        <v>1801</v>
      </c>
      <c r="B484" t="s">
        <v>1802</v>
      </c>
      <c r="C484" s="51" t="s">
        <v>43</v>
      </c>
      <c r="D484" s="51" t="s">
        <v>55</v>
      </c>
      <c r="E484" s="51" t="s">
        <v>44</v>
      </c>
      <c r="F484" s="58">
        <v>116.084488880368</v>
      </c>
      <c r="G484" s="58">
        <v>116.09305218857099</v>
      </c>
      <c r="H484" s="58">
        <v>111.717033899569</v>
      </c>
      <c r="I484" s="58">
        <v>118.12920413899499</v>
      </c>
      <c r="J484" s="58">
        <v>110.782560379136</v>
      </c>
      <c r="K484" s="58">
        <v>99.541472174203605</v>
      </c>
      <c r="L484" s="58">
        <v>89.121896772589295</v>
      </c>
      <c r="M484" s="59">
        <v>0.66374080841363103</v>
      </c>
      <c r="N484" s="59">
        <v>0.69746524263067</v>
      </c>
      <c r="O484" s="59">
        <v>0.66750339265074299</v>
      </c>
      <c r="P484" s="59">
        <v>0.63956130077466</v>
      </c>
      <c r="Q484" s="59">
        <v>0.609428984664107</v>
      </c>
      <c r="R484" s="59">
        <v>0.61933555262276896</v>
      </c>
      <c r="S484" s="59">
        <v>0.56076663040962405</v>
      </c>
    </row>
    <row r="485" spans="1:19" x14ac:dyDescent="0.3">
      <c r="A485" t="s">
        <v>976</v>
      </c>
      <c r="B485" t="s">
        <v>977</v>
      </c>
      <c r="C485" s="51" t="s">
        <v>38</v>
      </c>
      <c r="D485" s="51" t="s">
        <v>55</v>
      </c>
      <c r="E485" s="51" t="s">
        <v>44</v>
      </c>
      <c r="F485" s="58">
        <v>80.199147084123894</v>
      </c>
      <c r="G485" s="58">
        <v>83.383915048232595</v>
      </c>
      <c r="H485" s="58">
        <v>95.486517700711403</v>
      </c>
      <c r="I485" s="58">
        <v>96.385303986252296</v>
      </c>
      <c r="J485" s="58">
        <v>92.259402527861596</v>
      </c>
      <c r="K485" s="58">
        <v>98.757998448733304</v>
      </c>
      <c r="L485" s="58">
        <v>102.118253416203</v>
      </c>
      <c r="M485" s="59">
        <v>0.51207379544332299</v>
      </c>
      <c r="N485" s="59">
        <v>0.47731220255976098</v>
      </c>
      <c r="O485" s="59">
        <v>0.12647202596499599</v>
      </c>
      <c r="P485" s="59">
        <v>0.14933225798970501</v>
      </c>
      <c r="Q485" s="59">
        <v>0.33628887109883998</v>
      </c>
      <c r="R485" s="59">
        <v>0.124924173044592</v>
      </c>
      <c r="S485" s="59">
        <v>8.3644820544777496E-2</v>
      </c>
    </row>
    <row r="486" spans="1:19" x14ac:dyDescent="0.3">
      <c r="A486" t="s">
        <v>2642</v>
      </c>
      <c r="B486" t="s">
        <v>2643</v>
      </c>
      <c r="C486" s="51" t="s">
        <v>38</v>
      </c>
      <c r="D486" s="51" t="s">
        <v>55</v>
      </c>
      <c r="E486" s="51" t="s">
        <v>44</v>
      </c>
      <c r="F486" s="58">
        <v>107.378539098654</v>
      </c>
      <c r="G486" s="58">
        <v>115.181556782873</v>
      </c>
      <c r="H486" s="58">
        <v>92.022934358938997</v>
      </c>
      <c r="I486" s="58">
        <v>101.301143557411</v>
      </c>
      <c r="J486" s="58">
        <v>101.645564977958</v>
      </c>
      <c r="K486" s="58">
        <v>118.04871213331801</v>
      </c>
      <c r="L486" s="58">
        <v>106.47859294327201</v>
      </c>
      <c r="M486" s="59">
        <v>0.63466417231294703</v>
      </c>
      <c r="N486" s="59">
        <v>0.67255378873920402</v>
      </c>
      <c r="O486" s="59">
        <v>0.63211404831549101</v>
      </c>
      <c r="P486" s="59">
        <v>0.60676631979368301</v>
      </c>
      <c r="Q486" s="59">
        <v>0.57140687731269202</v>
      </c>
      <c r="R486" s="59">
        <v>0.57689895479291398</v>
      </c>
      <c r="S486" s="59">
        <v>0.50498305102482599</v>
      </c>
    </row>
    <row r="487" spans="1:19" x14ac:dyDescent="0.3">
      <c r="A487" t="s">
        <v>2646</v>
      </c>
      <c r="B487" t="s">
        <v>2647</v>
      </c>
      <c r="C487" s="51" t="s">
        <v>38</v>
      </c>
      <c r="D487" s="51" t="s">
        <v>55</v>
      </c>
      <c r="E487" s="51" t="s">
        <v>44</v>
      </c>
      <c r="F487" s="58">
        <v>88.458217769269694</v>
      </c>
      <c r="G487" s="58">
        <v>112.561787712636</v>
      </c>
      <c r="H487" s="58">
        <v>96.330382495302899</v>
      </c>
      <c r="I487" s="58">
        <v>101.301143557411</v>
      </c>
      <c r="J487" s="58">
        <v>107.68668477045</v>
      </c>
      <c r="K487" s="58">
        <v>121.393039426285</v>
      </c>
      <c r="L487" s="58">
        <v>100.82387791228599</v>
      </c>
      <c r="M487" s="59">
        <v>0.63466417231294703</v>
      </c>
      <c r="N487" s="59">
        <v>0.63191293487314604</v>
      </c>
      <c r="O487" s="59">
        <v>0.51281806325088997</v>
      </c>
      <c r="P487" s="59">
        <v>0.60676631979368301</v>
      </c>
      <c r="Q487" s="59">
        <v>0.57140687731269202</v>
      </c>
      <c r="R487" s="59">
        <v>0.51674826363683402</v>
      </c>
      <c r="S487" s="59">
        <v>0.42233853926832698</v>
      </c>
    </row>
    <row r="488" spans="1:19" x14ac:dyDescent="0.3">
      <c r="A488" t="s">
        <v>2654</v>
      </c>
      <c r="B488" t="s">
        <v>2655</v>
      </c>
      <c r="C488" s="51" t="s">
        <v>43</v>
      </c>
      <c r="D488" s="51" t="s">
        <v>55</v>
      </c>
      <c r="E488" s="51" t="s">
        <v>44</v>
      </c>
      <c r="F488" s="58">
        <v>108.446308145088</v>
      </c>
      <c r="G488" s="58">
        <v>115.356457724988</v>
      </c>
      <c r="H488" s="58">
        <v>96.014078816468896</v>
      </c>
      <c r="I488" s="58">
        <v>110.258457167375</v>
      </c>
      <c r="J488" s="58">
        <v>103.042316376681</v>
      </c>
      <c r="K488" s="58">
        <v>126.648173369815</v>
      </c>
      <c r="L488" s="58">
        <v>100.118402691589</v>
      </c>
      <c r="M488" s="59">
        <v>0.63470407254097805</v>
      </c>
      <c r="N488" s="59">
        <v>0.67258511587824499</v>
      </c>
      <c r="O488" s="59">
        <v>0.63214186654407201</v>
      </c>
      <c r="P488" s="59">
        <v>0.60680521918858299</v>
      </c>
      <c r="Q488" s="59">
        <v>0.57144384135027704</v>
      </c>
      <c r="R488" s="59">
        <v>0.57693142315377299</v>
      </c>
      <c r="S488" s="59">
        <v>0.50499894876913298</v>
      </c>
    </row>
    <row r="489" spans="1:19" x14ac:dyDescent="0.3">
      <c r="A489" t="s">
        <v>2650</v>
      </c>
      <c r="B489" t="s">
        <v>2651</v>
      </c>
      <c r="C489" s="51" t="s">
        <v>38</v>
      </c>
      <c r="D489" s="51" t="s">
        <v>55</v>
      </c>
      <c r="E489" s="51" t="s">
        <v>44</v>
      </c>
      <c r="F489" s="58">
        <v>109.292986188966</v>
      </c>
      <c r="G489" s="58">
        <v>121.796977954466</v>
      </c>
      <c r="H489" s="58">
        <v>97.499945521211899</v>
      </c>
      <c r="I489" s="58">
        <v>106.070876927459</v>
      </c>
      <c r="J489" s="58">
        <v>111.331026128582</v>
      </c>
      <c r="K489" s="58">
        <v>134.092803127351</v>
      </c>
      <c r="L489" s="58">
        <v>107.063321853324</v>
      </c>
      <c r="M489" s="59">
        <v>0.63552773807959695</v>
      </c>
      <c r="N489" s="59">
        <v>0.673136518996719</v>
      </c>
      <c r="O489" s="59">
        <v>0.63247243824035004</v>
      </c>
      <c r="P489" s="59">
        <v>0.60759901551103501</v>
      </c>
      <c r="Q489" s="59">
        <v>0.57221465612183098</v>
      </c>
      <c r="R489" s="59">
        <v>0.57756941161349096</v>
      </c>
      <c r="S489" s="59">
        <v>0.50556129657836801</v>
      </c>
    </row>
    <row r="490" spans="1:19" x14ac:dyDescent="0.3">
      <c r="A490" t="s">
        <v>4826</v>
      </c>
      <c r="B490" t="s">
        <v>4827</v>
      </c>
      <c r="C490" s="51" t="s">
        <v>43</v>
      </c>
      <c r="D490" s="51" t="s">
        <v>55</v>
      </c>
      <c r="E490" s="51" t="s">
        <v>44</v>
      </c>
      <c r="F490" s="58">
        <v>108.141652608463</v>
      </c>
      <c r="G490" s="58">
        <v>112.66290437300999</v>
      </c>
      <c r="H490" s="58">
        <v>98.905114184697894</v>
      </c>
      <c r="I490" s="58">
        <v>123.02154428936601</v>
      </c>
      <c r="J490" s="58">
        <v>96.096524891651796</v>
      </c>
      <c r="K490" s="58">
        <v>111.922538391354</v>
      </c>
      <c r="L490" s="58">
        <v>99.694568407897094</v>
      </c>
      <c r="M490" s="59">
        <v>0.66406481831861297</v>
      </c>
      <c r="N490" s="59">
        <v>0.69781385970602605</v>
      </c>
      <c r="O490" s="59">
        <v>0.66784639611102004</v>
      </c>
      <c r="P490" s="59">
        <v>0.64030502064089501</v>
      </c>
      <c r="Q490" s="59">
        <v>0.61005212318832902</v>
      </c>
      <c r="R490" s="59">
        <v>0.61965520568967702</v>
      </c>
      <c r="S490" s="59">
        <v>0.56129363409201705</v>
      </c>
    </row>
    <row r="491" spans="1:19" x14ac:dyDescent="0.3">
      <c r="A491" t="s">
        <v>4822</v>
      </c>
      <c r="B491" t="s">
        <v>4823</v>
      </c>
      <c r="C491" s="51" t="s">
        <v>38</v>
      </c>
      <c r="D491" s="51" t="s">
        <v>55</v>
      </c>
      <c r="E491" s="51" t="s">
        <v>44</v>
      </c>
      <c r="F491" s="58">
        <v>110.95930669217</v>
      </c>
      <c r="G491" s="58">
        <v>120.684990353101</v>
      </c>
      <c r="H491" s="58">
        <v>99.117131866989993</v>
      </c>
      <c r="I491" s="58">
        <v>122.010521957438</v>
      </c>
      <c r="J491" s="58">
        <v>109.445394608291</v>
      </c>
      <c r="K491" s="58">
        <v>107.30160718923599</v>
      </c>
      <c r="L491" s="58">
        <v>107.490504620395</v>
      </c>
      <c r="M491" s="59">
        <v>0.74667244505745101</v>
      </c>
      <c r="N491" s="59">
        <v>0.78000307196417196</v>
      </c>
      <c r="O491" s="59">
        <v>0.75009040598296195</v>
      </c>
      <c r="P491" s="59">
        <v>0.72423032478081595</v>
      </c>
      <c r="Q491" s="59">
        <v>0.69343474795411097</v>
      </c>
      <c r="R491" s="59">
        <v>0.70208849548848196</v>
      </c>
      <c r="S491" s="59">
        <v>0.64127347481877495</v>
      </c>
    </row>
    <row r="492" spans="1:19" x14ac:dyDescent="0.3">
      <c r="A492" t="s">
        <v>4824</v>
      </c>
      <c r="B492" t="s">
        <v>4825</v>
      </c>
      <c r="C492" s="51" t="s">
        <v>38</v>
      </c>
      <c r="D492" s="51" t="s">
        <v>55</v>
      </c>
      <c r="E492" s="51" t="s">
        <v>44</v>
      </c>
      <c r="F492" s="58">
        <v>109.77443806335501</v>
      </c>
      <c r="G492" s="58">
        <v>101.339139327216</v>
      </c>
      <c r="H492" s="58">
        <v>98.229448950030104</v>
      </c>
      <c r="I492" s="58">
        <v>111.43081928107</v>
      </c>
      <c r="J492" s="58">
        <v>93.491551464797794</v>
      </c>
      <c r="K492" s="58">
        <v>111.644537207743</v>
      </c>
      <c r="L492" s="58">
        <v>102.017627026021</v>
      </c>
      <c r="M492" s="59">
        <v>0.66401151966649397</v>
      </c>
      <c r="N492" s="59">
        <v>0.69776215087047899</v>
      </c>
      <c r="O492" s="59">
        <v>0.66779299843815898</v>
      </c>
      <c r="P492" s="59">
        <v>0.64024649304843995</v>
      </c>
      <c r="Q492" s="59">
        <v>0.609993616391316</v>
      </c>
      <c r="R492" s="59">
        <v>0.61960194876268204</v>
      </c>
      <c r="S492" s="59">
        <v>0.56123328488679602</v>
      </c>
    </row>
    <row r="493" spans="1:19" x14ac:dyDescent="0.3">
      <c r="A493" t="s">
        <v>4820</v>
      </c>
      <c r="B493" t="s">
        <v>4821</v>
      </c>
      <c r="C493" s="51" t="s">
        <v>38</v>
      </c>
      <c r="D493" s="51" t="s">
        <v>55</v>
      </c>
      <c r="E493" s="51" t="s">
        <v>44</v>
      </c>
      <c r="F493" s="58">
        <v>108.68564134004799</v>
      </c>
      <c r="G493" s="58">
        <v>104.173277031502</v>
      </c>
      <c r="H493" s="58">
        <v>99.645214942254398</v>
      </c>
      <c r="I493" s="58">
        <v>104.520761465525</v>
      </c>
      <c r="J493" s="58">
        <v>94.861895432100397</v>
      </c>
      <c r="K493" s="58">
        <v>105.744714563534</v>
      </c>
      <c r="L493" s="58">
        <v>101.993855026353</v>
      </c>
      <c r="M493" s="59">
        <v>0.73578854483956402</v>
      </c>
      <c r="N493" s="59">
        <v>0.76937450737222102</v>
      </c>
      <c r="O493" s="59">
        <v>0.73930966872063097</v>
      </c>
      <c r="P493" s="59">
        <v>0.71185024984385303</v>
      </c>
      <c r="Q493" s="59">
        <v>0.68027796972242505</v>
      </c>
      <c r="R493" s="59">
        <v>0.68997306073253795</v>
      </c>
      <c r="S493" s="59">
        <v>0.627217421098894</v>
      </c>
    </row>
    <row r="494" spans="1:19" x14ac:dyDescent="0.3">
      <c r="A494" t="s">
        <v>4828</v>
      </c>
      <c r="B494" t="s">
        <v>4829</v>
      </c>
      <c r="C494" s="51" t="s">
        <v>43</v>
      </c>
      <c r="D494" s="51" t="s">
        <v>55</v>
      </c>
      <c r="E494" s="51" t="s">
        <v>39</v>
      </c>
      <c r="F494" s="58">
        <v>105.494350016102</v>
      </c>
      <c r="G494" s="58">
        <v>111.335378627164</v>
      </c>
      <c r="H494" s="58">
        <v>96.534532961839702</v>
      </c>
      <c r="I494" s="58">
        <v>114.11460839789</v>
      </c>
      <c r="J494" s="58">
        <v>96.590334207380806</v>
      </c>
      <c r="K494" s="58">
        <v>108.629121605924</v>
      </c>
      <c r="L494" s="58">
        <v>102.341942709449</v>
      </c>
      <c r="M494" s="59">
        <v>0.56829508130475603</v>
      </c>
      <c r="N494" s="59">
        <v>0.58782510890152395</v>
      </c>
      <c r="O494" s="59">
        <v>0.569934192328171</v>
      </c>
      <c r="P494" s="59">
        <v>0.55421668193004103</v>
      </c>
      <c r="Q494" s="59">
        <v>0.53372908497868099</v>
      </c>
      <c r="R494" s="59">
        <v>0.53906661767153596</v>
      </c>
      <c r="S494" s="59">
        <v>0.49676672509249598</v>
      </c>
    </row>
    <row r="495" spans="1:19" x14ac:dyDescent="0.3">
      <c r="A495" t="s">
        <v>3744</v>
      </c>
      <c r="B495" t="s">
        <v>3745</v>
      </c>
      <c r="C495" s="51" t="s">
        <v>38</v>
      </c>
      <c r="D495" s="51" t="s">
        <v>55</v>
      </c>
      <c r="E495" s="51" t="s">
        <v>44</v>
      </c>
      <c r="F495" s="58">
        <v>118.293159594882</v>
      </c>
      <c r="G495" s="58">
        <v>110.322273789843</v>
      </c>
      <c r="H495" s="58">
        <v>110.039047554514</v>
      </c>
      <c r="I495" s="58">
        <v>107.758851840074</v>
      </c>
      <c r="J495" s="58">
        <v>106.825788993559</v>
      </c>
      <c r="K495" s="58">
        <v>94.303202909611798</v>
      </c>
      <c r="L495" s="58">
        <v>86.210613706806697</v>
      </c>
      <c r="M495" s="59">
        <v>0.70784306283487897</v>
      </c>
      <c r="N495" s="59">
        <v>0.74419995612328604</v>
      </c>
      <c r="O495" s="59">
        <v>0.71085691409737795</v>
      </c>
      <c r="P495" s="59">
        <v>0.68197531103035403</v>
      </c>
      <c r="Q495" s="59">
        <v>0.647974531084616</v>
      </c>
      <c r="R495" s="59">
        <v>0.65730510548621301</v>
      </c>
      <c r="S495" s="59">
        <v>0.58961056494683695</v>
      </c>
    </row>
    <row r="496" spans="1:19" x14ac:dyDescent="0.3">
      <c r="A496" t="s">
        <v>468</v>
      </c>
      <c r="B496" t="s">
        <v>469</v>
      </c>
      <c r="C496" s="51" t="s">
        <v>43</v>
      </c>
      <c r="D496" s="51" t="s">
        <v>55</v>
      </c>
      <c r="E496" s="51" t="s">
        <v>39</v>
      </c>
      <c r="F496" s="58">
        <v>102.502728772973</v>
      </c>
      <c r="G496" s="58">
        <v>100.833023832397</v>
      </c>
      <c r="H496" s="58">
        <v>89.260482580527196</v>
      </c>
      <c r="I496" s="58">
        <v>101.94683675423001</v>
      </c>
      <c r="J496" s="58">
        <v>113.159470502978</v>
      </c>
      <c r="K496" s="58">
        <v>94.114409777495496</v>
      </c>
      <c r="L496" s="58">
        <v>101.05428426319</v>
      </c>
      <c r="M496" s="59">
        <v>0.555036838338824</v>
      </c>
      <c r="N496" s="59">
        <v>0.56829793054882505</v>
      </c>
      <c r="O496" s="59">
        <v>0.54781389079965903</v>
      </c>
      <c r="P496" s="59">
        <v>0.54074664443909604</v>
      </c>
      <c r="Q496" s="59">
        <v>0.52261393088209496</v>
      </c>
      <c r="R496" s="59">
        <v>0.52279160318067597</v>
      </c>
      <c r="S496" s="59">
        <v>0.46802544242225502</v>
      </c>
    </row>
    <row r="497" spans="1:19" x14ac:dyDescent="0.3">
      <c r="A497" t="s">
        <v>466</v>
      </c>
      <c r="B497" t="s">
        <v>467</v>
      </c>
      <c r="C497" s="51" t="s">
        <v>43</v>
      </c>
      <c r="D497" s="51" t="s">
        <v>55</v>
      </c>
      <c r="E497" s="51" t="s">
        <v>39</v>
      </c>
      <c r="F497" s="58">
        <v>102.502728772973</v>
      </c>
      <c r="G497" s="58">
        <v>100.833023832397</v>
      </c>
      <c r="H497" s="58">
        <v>89.260482580527196</v>
      </c>
      <c r="I497" s="58">
        <v>101.94683675423001</v>
      </c>
      <c r="J497" s="58">
        <v>113.159470502978</v>
      </c>
      <c r="K497" s="58">
        <v>94.114409777495496</v>
      </c>
      <c r="L497" s="58">
        <v>101.05428426319</v>
      </c>
      <c r="M497" s="59">
        <v>0.555036838338824</v>
      </c>
      <c r="N497" s="59">
        <v>0.56829793054882505</v>
      </c>
      <c r="O497" s="59">
        <v>0.54781389079965903</v>
      </c>
      <c r="P497" s="59">
        <v>0.54074664443909604</v>
      </c>
      <c r="Q497" s="59">
        <v>0.52261393088209496</v>
      </c>
      <c r="R497" s="59">
        <v>0.52279160318067597</v>
      </c>
      <c r="S497" s="59">
        <v>0.46802544242225502</v>
      </c>
    </row>
    <row r="498" spans="1:19" x14ac:dyDescent="0.3">
      <c r="A498" t="s">
        <v>56</v>
      </c>
      <c r="B498" t="s">
        <v>57</v>
      </c>
      <c r="C498" s="51" t="s">
        <v>43</v>
      </c>
      <c r="D498" s="51" t="s">
        <v>55</v>
      </c>
      <c r="E498" s="51" t="s">
        <v>39</v>
      </c>
      <c r="F498" s="58">
        <v>93.072017779372302</v>
      </c>
      <c r="G498" s="58">
        <v>90.186359334675601</v>
      </c>
      <c r="H498" s="58">
        <v>92.459564833362407</v>
      </c>
      <c r="I498" s="58">
        <v>91.251574578483002</v>
      </c>
      <c r="J498" s="58">
        <v>88.611321082129507</v>
      </c>
      <c r="K498" s="58">
        <v>95.929076979760396</v>
      </c>
      <c r="L498" s="58">
        <v>103.70912372939399</v>
      </c>
      <c r="M498" s="59">
        <v>0.41285050395978901</v>
      </c>
      <c r="N498" s="59">
        <v>0.43245086431940799</v>
      </c>
      <c r="O498" s="59">
        <v>0.41314996502507001</v>
      </c>
      <c r="P498" s="59">
        <v>0.39839131840459402</v>
      </c>
      <c r="Q498" s="59">
        <v>0.37688207845407501</v>
      </c>
      <c r="R498" s="59">
        <v>0.37998486082506899</v>
      </c>
      <c r="S498" s="59">
        <v>0.32582702435726302</v>
      </c>
    </row>
    <row r="499" spans="1:19" x14ac:dyDescent="0.3">
      <c r="A499" t="s">
        <v>53</v>
      </c>
      <c r="B499" t="s">
        <v>54</v>
      </c>
      <c r="C499" s="51" t="s">
        <v>43</v>
      </c>
      <c r="D499" s="51" t="s">
        <v>55</v>
      </c>
      <c r="E499" s="51" t="s">
        <v>39</v>
      </c>
      <c r="F499" s="58">
        <v>93.072017779372302</v>
      </c>
      <c r="G499" s="58">
        <v>90.186359334675601</v>
      </c>
      <c r="H499" s="58">
        <v>92.459564833362407</v>
      </c>
      <c r="I499" s="58">
        <v>91.251574578483002</v>
      </c>
      <c r="J499" s="58">
        <v>88.611321082129507</v>
      </c>
      <c r="K499" s="58">
        <v>95.929076979760396</v>
      </c>
      <c r="L499" s="58">
        <v>103.70912372939399</v>
      </c>
      <c r="M499" s="59">
        <v>0.41285050395978901</v>
      </c>
      <c r="N499" s="59">
        <v>0.43245086431940799</v>
      </c>
      <c r="O499" s="59">
        <v>0.41314996502507001</v>
      </c>
      <c r="P499" s="59">
        <v>0.39839131840459402</v>
      </c>
      <c r="Q499" s="59">
        <v>0.37688207845407501</v>
      </c>
      <c r="R499" s="59">
        <v>0.37998486082506899</v>
      </c>
      <c r="S499" s="59">
        <v>0.32582702435726302</v>
      </c>
    </row>
    <row r="500" spans="1:19" x14ac:dyDescent="0.3">
      <c r="A500" t="s">
        <v>5126</v>
      </c>
      <c r="B500" t="s">
        <v>5127</v>
      </c>
      <c r="C500" s="51" t="s">
        <v>38</v>
      </c>
      <c r="D500" s="51" t="s">
        <v>55</v>
      </c>
      <c r="E500" s="51" t="s">
        <v>39</v>
      </c>
      <c r="F500" s="58">
        <v>102.003411565842</v>
      </c>
      <c r="G500" s="58">
        <v>109.011403712226</v>
      </c>
      <c r="H500" s="58">
        <v>105.29708325796101</v>
      </c>
      <c r="I500" s="58">
        <v>102.793480860464</v>
      </c>
      <c r="J500" s="58">
        <v>89.499821118473506</v>
      </c>
      <c r="K500" s="58">
        <v>101.33678765043901</v>
      </c>
      <c r="L500" s="58">
        <v>108.451044981678</v>
      </c>
      <c r="M500" s="59">
        <v>0.50276798513226495</v>
      </c>
      <c r="N500" s="59">
        <v>0.53094088216969004</v>
      </c>
      <c r="O500" s="59">
        <v>0.50562876075049201</v>
      </c>
      <c r="P500" s="59">
        <v>0.48207828025499599</v>
      </c>
      <c r="Q500" s="59">
        <v>0.454136143944253</v>
      </c>
      <c r="R500" s="59">
        <v>0.46259631576834498</v>
      </c>
      <c r="S500" s="59">
        <v>0.408148329987921</v>
      </c>
    </row>
    <row r="501" spans="1:19" x14ac:dyDescent="0.3">
      <c r="A501" t="s">
        <v>150</v>
      </c>
      <c r="B501" t="s">
        <v>151</v>
      </c>
      <c r="C501" s="51" t="s">
        <v>38</v>
      </c>
      <c r="D501" s="51" t="s">
        <v>55</v>
      </c>
      <c r="E501" s="51" t="s">
        <v>39</v>
      </c>
      <c r="F501" s="58">
        <v>94.578915721470295</v>
      </c>
      <c r="G501" s="58">
        <v>93.774423909955999</v>
      </c>
      <c r="H501" s="58">
        <v>97.880988026796004</v>
      </c>
      <c r="I501" s="58">
        <v>89.772950043314296</v>
      </c>
      <c r="J501" s="58">
        <v>93.719523075339595</v>
      </c>
      <c r="K501" s="58">
        <v>100.314306864895</v>
      </c>
      <c r="L501" s="58">
        <v>100.632040509102</v>
      </c>
      <c r="M501" s="59">
        <v>0.47343557737890601</v>
      </c>
      <c r="N501" s="59">
        <v>0.48270767741727799</v>
      </c>
      <c r="O501" s="59">
        <v>0.46904238319580999</v>
      </c>
      <c r="P501" s="59">
        <v>0.46359674349281399</v>
      </c>
      <c r="Q501" s="59">
        <v>0.44871156030248699</v>
      </c>
      <c r="R501" s="59">
        <v>0.44863240577015701</v>
      </c>
      <c r="S501" s="59">
        <v>0.40656767563978902</v>
      </c>
    </row>
    <row r="502" spans="1:19" x14ac:dyDescent="0.3">
      <c r="A502" t="s">
        <v>156</v>
      </c>
      <c r="B502" t="s">
        <v>157</v>
      </c>
      <c r="C502" s="51" t="s">
        <v>43</v>
      </c>
      <c r="D502" s="51" t="s">
        <v>55</v>
      </c>
      <c r="E502" s="51" t="s">
        <v>39</v>
      </c>
      <c r="F502" s="58">
        <v>93.528880926155395</v>
      </c>
      <c r="G502" s="58">
        <v>92.155768909972295</v>
      </c>
      <c r="H502" s="58">
        <v>95.436394458793004</v>
      </c>
      <c r="I502" s="58">
        <v>92.7986993207398</v>
      </c>
      <c r="J502" s="58">
        <v>92.522926687247903</v>
      </c>
      <c r="K502" s="58">
        <v>99.140297374812206</v>
      </c>
      <c r="L502" s="58"/>
      <c r="M502" s="59">
        <v>0.33776189710663101</v>
      </c>
      <c r="N502" s="59">
        <v>0.35491452221983</v>
      </c>
      <c r="O502" s="59">
        <v>0.33846349925773</v>
      </c>
      <c r="P502" s="59">
        <v>0.32523965016223</v>
      </c>
      <c r="Q502" s="59">
        <v>0.30710840191323402</v>
      </c>
      <c r="R502" s="59">
        <v>0.31026370619230298</v>
      </c>
      <c r="S502" s="59">
        <v>0.27514875493873298</v>
      </c>
    </row>
    <row r="503" spans="1:19" x14ac:dyDescent="0.3">
      <c r="A503" t="s">
        <v>1917</v>
      </c>
      <c r="B503" t="s">
        <v>1918</v>
      </c>
      <c r="C503" s="51" t="s">
        <v>43</v>
      </c>
      <c r="D503" s="51" t="s">
        <v>55</v>
      </c>
      <c r="E503" s="51" t="s">
        <v>44</v>
      </c>
      <c r="F503" s="58">
        <v>98.692393565339799</v>
      </c>
      <c r="G503" s="58">
        <v>98.398459222585998</v>
      </c>
      <c r="H503" s="58">
        <v>89.745413220910294</v>
      </c>
      <c r="I503" s="58">
        <v>94.658417901659902</v>
      </c>
      <c r="J503" s="58">
        <v>107.603727214507</v>
      </c>
      <c r="K503" s="58">
        <v>94.670928129591701</v>
      </c>
      <c r="L503" s="58">
        <v>101.58148343838801</v>
      </c>
      <c r="M503" s="59">
        <v>0.69348031802169796</v>
      </c>
      <c r="N503" s="59">
        <v>0.72502213076303901</v>
      </c>
      <c r="O503" s="59">
        <v>0.69438035450218705</v>
      </c>
      <c r="P503" s="59">
        <v>0.66779934492322401</v>
      </c>
      <c r="Q503" s="59">
        <v>0.63511918419624203</v>
      </c>
      <c r="R503" s="59">
        <v>0.64222455288534597</v>
      </c>
      <c r="S503" s="59">
        <v>0.56746751787185701</v>
      </c>
    </row>
    <row r="504" spans="1:19" x14ac:dyDescent="0.3">
      <c r="A504" t="s">
        <v>1915</v>
      </c>
      <c r="B504" t="s">
        <v>1916</v>
      </c>
      <c r="C504" s="51" t="s">
        <v>43</v>
      </c>
      <c r="D504" s="51" t="s">
        <v>55</v>
      </c>
      <c r="E504" s="51" t="s">
        <v>39</v>
      </c>
      <c r="F504" s="58">
        <v>101.65564656076</v>
      </c>
      <c r="G504" s="58">
        <v>95.905068238051896</v>
      </c>
      <c r="H504" s="58">
        <v>93.107551084906206</v>
      </c>
      <c r="I504" s="58">
        <v>89.608619541869501</v>
      </c>
      <c r="J504" s="58">
        <v>99.648194117916802</v>
      </c>
      <c r="K504" s="58">
        <v>98.186373206168597</v>
      </c>
      <c r="L504" s="58">
        <v>102.04614298951699</v>
      </c>
      <c r="M504" s="59">
        <v>0.55358253966781601</v>
      </c>
      <c r="N504" s="59">
        <v>0.57333207874246095</v>
      </c>
      <c r="O504" s="59">
        <v>0.55461915569950804</v>
      </c>
      <c r="P504" s="59">
        <v>0.538473111630283</v>
      </c>
      <c r="Q504" s="59">
        <v>0.51726490341647102</v>
      </c>
      <c r="R504" s="59">
        <v>0.52244867152862096</v>
      </c>
      <c r="S504" s="59">
        <v>0.47256346564313501</v>
      </c>
    </row>
    <row r="505" spans="1:19" x14ac:dyDescent="0.3">
      <c r="A505" t="s">
        <v>1919</v>
      </c>
      <c r="B505" t="s">
        <v>1920</v>
      </c>
      <c r="C505" s="51" t="s">
        <v>43</v>
      </c>
      <c r="D505" s="51" t="s">
        <v>55</v>
      </c>
      <c r="E505" s="51" t="s">
        <v>39</v>
      </c>
      <c r="F505" s="58">
        <v>101.65564656076</v>
      </c>
      <c r="G505" s="58">
        <v>95.905068238051896</v>
      </c>
      <c r="H505" s="58">
        <v>93.107551084906206</v>
      </c>
      <c r="I505" s="58">
        <v>89.608619541869501</v>
      </c>
      <c r="J505" s="58">
        <v>99.648194117916802</v>
      </c>
      <c r="K505" s="58">
        <v>98.186373206168597</v>
      </c>
      <c r="L505" s="58">
        <v>102.04614298951699</v>
      </c>
      <c r="M505" s="59">
        <v>0.55358253966781601</v>
      </c>
      <c r="N505" s="59">
        <v>0.57333207874246095</v>
      </c>
      <c r="O505" s="59">
        <v>0.55461915569950804</v>
      </c>
      <c r="P505" s="59">
        <v>0.538473111630283</v>
      </c>
      <c r="Q505" s="59">
        <v>0.51726490341647102</v>
      </c>
      <c r="R505" s="59">
        <v>0.52244867152862096</v>
      </c>
      <c r="S505" s="59">
        <v>0.47256346564313501</v>
      </c>
    </row>
    <row r="506" spans="1:19" x14ac:dyDescent="0.3">
      <c r="A506" t="s">
        <v>1911</v>
      </c>
      <c r="B506" t="s">
        <v>1912</v>
      </c>
      <c r="C506" s="51" t="s">
        <v>38</v>
      </c>
      <c r="D506" s="51" t="s">
        <v>55</v>
      </c>
      <c r="E506" s="51" t="s">
        <v>39</v>
      </c>
      <c r="F506" s="58">
        <v>101.65564656076</v>
      </c>
      <c r="G506" s="58">
        <v>95.905068238051896</v>
      </c>
      <c r="H506" s="58">
        <v>93.107551084906206</v>
      </c>
      <c r="I506" s="58">
        <v>89.608619541869501</v>
      </c>
      <c r="J506" s="58">
        <v>99.648194117916802</v>
      </c>
      <c r="K506" s="58">
        <v>98.186373206168597</v>
      </c>
      <c r="L506" s="58">
        <v>102.04614298951699</v>
      </c>
      <c r="M506" s="59">
        <v>0.55358253966781601</v>
      </c>
      <c r="N506" s="59">
        <v>0.57333207874246095</v>
      </c>
      <c r="O506" s="59">
        <v>0.55461915569950804</v>
      </c>
      <c r="P506" s="59">
        <v>0.538473111630283</v>
      </c>
      <c r="Q506" s="59">
        <v>0.51726490341647102</v>
      </c>
      <c r="R506" s="59">
        <v>0.52244867152862096</v>
      </c>
      <c r="S506" s="59">
        <v>0.47256346564313501</v>
      </c>
    </row>
    <row r="507" spans="1:19" x14ac:dyDescent="0.3">
      <c r="A507" t="s">
        <v>1909</v>
      </c>
      <c r="B507" t="s">
        <v>1910</v>
      </c>
      <c r="C507" s="51" t="s">
        <v>38</v>
      </c>
      <c r="D507" s="51" t="s">
        <v>55</v>
      </c>
      <c r="E507" s="51" t="s">
        <v>39</v>
      </c>
      <c r="F507" s="58">
        <v>101.65564656076</v>
      </c>
      <c r="G507" s="58">
        <v>95.905068238051896</v>
      </c>
      <c r="H507" s="58">
        <v>93.107551084906206</v>
      </c>
      <c r="I507" s="58">
        <v>89.608619541869501</v>
      </c>
      <c r="J507" s="58">
        <v>99.648194117916802</v>
      </c>
      <c r="K507" s="58">
        <v>98.186373206168597</v>
      </c>
      <c r="L507" s="58">
        <v>102.04614298951699</v>
      </c>
      <c r="M507" s="59">
        <v>0.55358253966781601</v>
      </c>
      <c r="N507" s="59">
        <v>0.57333207874246095</v>
      </c>
      <c r="O507" s="59">
        <v>0.55461915569950804</v>
      </c>
      <c r="P507" s="59">
        <v>0.538473111630283</v>
      </c>
      <c r="Q507" s="59">
        <v>0.51726490341647102</v>
      </c>
      <c r="R507" s="59">
        <v>0.52244867152862096</v>
      </c>
      <c r="S507" s="59">
        <v>0.47256346564313501</v>
      </c>
    </row>
    <row r="508" spans="1:19" x14ac:dyDescent="0.3">
      <c r="A508" t="s">
        <v>1913</v>
      </c>
      <c r="B508" t="s">
        <v>1914</v>
      </c>
      <c r="C508" s="51" t="s">
        <v>43</v>
      </c>
      <c r="D508" s="51" t="s">
        <v>55</v>
      </c>
      <c r="E508" s="51" t="s">
        <v>39</v>
      </c>
      <c r="F508" s="58">
        <v>101.65564656076</v>
      </c>
      <c r="G508" s="58">
        <v>95.905068238051896</v>
      </c>
      <c r="H508" s="58">
        <v>93.107551084906206</v>
      </c>
      <c r="I508" s="58">
        <v>89.608619541869501</v>
      </c>
      <c r="J508" s="58">
        <v>99.648194117916802</v>
      </c>
      <c r="K508" s="58">
        <v>98.186373206168597</v>
      </c>
      <c r="L508" s="58">
        <v>102.04614298951699</v>
      </c>
      <c r="M508" s="59">
        <v>0.55358253966781601</v>
      </c>
      <c r="N508" s="59">
        <v>0.57333207874246095</v>
      </c>
      <c r="O508" s="59">
        <v>0.55461915569950804</v>
      </c>
      <c r="P508" s="59">
        <v>0.538473111630283</v>
      </c>
      <c r="Q508" s="59">
        <v>0.51726490341647102</v>
      </c>
      <c r="R508" s="59">
        <v>0.52244867152862096</v>
      </c>
      <c r="S508" s="59">
        <v>0.47256346564313501</v>
      </c>
    </row>
    <row r="509" spans="1:19" x14ac:dyDescent="0.3">
      <c r="A509" t="s">
        <v>2093</v>
      </c>
      <c r="B509" t="s">
        <v>2094</v>
      </c>
      <c r="C509" s="51" t="s">
        <v>38</v>
      </c>
      <c r="D509" s="51" t="s">
        <v>55</v>
      </c>
      <c r="E509" s="51" t="s">
        <v>39</v>
      </c>
      <c r="F509" s="58">
        <v>90.038625192676903</v>
      </c>
      <c r="G509" s="58">
        <v>90.961159995793807</v>
      </c>
      <c r="H509" s="58">
        <v>95.567996336193204</v>
      </c>
      <c r="I509" s="58">
        <v>86.857984658634294</v>
      </c>
      <c r="J509" s="58">
        <v>91.148934324814803</v>
      </c>
      <c r="K509" s="58">
        <v>98.195563470085403</v>
      </c>
      <c r="L509" s="58">
        <v>104.563327420173</v>
      </c>
      <c r="M509" s="59">
        <v>0.569505727442839</v>
      </c>
      <c r="N509" s="59">
        <v>0.58612139305614996</v>
      </c>
      <c r="O509" s="59">
        <v>0.56610165359350995</v>
      </c>
      <c r="P509" s="59">
        <v>0.55590136269782897</v>
      </c>
      <c r="Q509" s="59">
        <v>0.53678048697290304</v>
      </c>
      <c r="R509" s="59">
        <v>0.53839120300240495</v>
      </c>
      <c r="S509" s="59">
        <v>0.488345962540157</v>
      </c>
    </row>
    <row r="510" spans="1:19" x14ac:dyDescent="0.3">
      <c r="A510" t="s">
        <v>2101</v>
      </c>
      <c r="B510" t="s">
        <v>2102</v>
      </c>
      <c r="C510" s="51" t="s">
        <v>43</v>
      </c>
      <c r="D510" s="51" t="s">
        <v>55</v>
      </c>
      <c r="E510" s="51" t="s">
        <v>44</v>
      </c>
      <c r="F510" s="58">
        <v>94.221128434034</v>
      </c>
      <c r="G510" s="58">
        <v>84.424450818436398</v>
      </c>
      <c r="H510" s="58">
        <v>88.853732396713198</v>
      </c>
      <c r="I510" s="58">
        <v>86.290734221023598</v>
      </c>
      <c r="J510" s="58">
        <v>89.245012569676803</v>
      </c>
      <c r="K510" s="58">
        <v>95.195254758735203</v>
      </c>
      <c r="L510" s="58">
        <v>110.47598449705001</v>
      </c>
      <c r="M510" s="59">
        <v>0.66405251930883702</v>
      </c>
      <c r="N510" s="59">
        <v>0.69618708135474505</v>
      </c>
      <c r="O510" s="59">
        <v>0.66465717575316496</v>
      </c>
      <c r="P510" s="59">
        <v>0.64071700179933699</v>
      </c>
      <c r="Q510" s="59">
        <v>0.61150356987729304</v>
      </c>
      <c r="R510" s="59">
        <v>0.61835555423051802</v>
      </c>
      <c r="S510" s="59">
        <v>0.55406706560801999</v>
      </c>
    </row>
    <row r="511" spans="1:19" x14ac:dyDescent="0.3">
      <c r="A511" t="s">
        <v>2097</v>
      </c>
      <c r="B511" t="s">
        <v>2098</v>
      </c>
      <c r="C511" s="51" t="s">
        <v>43</v>
      </c>
      <c r="D511" s="51" t="s">
        <v>55</v>
      </c>
      <c r="E511" s="51" t="s">
        <v>39</v>
      </c>
      <c r="F511" s="58">
        <v>90.038625192676903</v>
      </c>
      <c r="G511" s="58">
        <v>90.961159995793807</v>
      </c>
      <c r="H511" s="58">
        <v>95.567996336193204</v>
      </c>
      <c r="I511" s="58">
        <v>86.857984658634294</v>
      </c>
      <c r="J511" s="58">
        <v>91.148934324814803</v>
      </c>
      <c r="K511" s="58">
        <v>98.195563470085403</v>
      </c>
      <c r="L511" s="58">
        <v>104.563327420173</v>
      </c>
      <c r="M511" s="59">
        <v>0.569505727442839</v>
      </c>
      <c r="N511" s="59">
        <v>0.58612139305614996</v>
      </c>
      <c r="O511" s="59">
        <v>0.56610165359350995</v>
      </c>
      <c r="P511" s="59">
        <v>0.55590136269782897</v>
      </c>
      <c r="Q511" s="59">
        <v>0.53678048697290304</v>
      </c>
      <c r="R511" s="59">
        <v>0.53839120300240495</v>
      </c>
      <c r="S511" s="59">
        <v>0.488345962540157</v>
      </c>
    </row>
    <row r="512" spans="1:19" x14ac:dyDescent="0.3">
      <c r="A512" t="s">
        <v>2089</v>
      </c>
      <c r="B512" t="s">
        <v>2090</v>
      </c>
      <c r="C512" s="51" t="s">
        <v>38</v>
      </c>
      <c r="D512" s="51" t="s">
        <v>55</v>
      </c>
      <c r="E512" s="51" t="s">
        <v>44</v>
      </c>
      <c r="F512" s="58">
        <v>90.444650517034503</v>
      </c>
      <c r="G512" s="58">
        <v>95.398384413724798</v>
      </c>
      <c r="H512" s="58">
        <v>94.814857937911398</v>
      </c>
      <c r="I512" s="58">
        <v>85.241532488952799</v>
      </c>
      <c r="J512" s="58">
        <v>89.056463895406196</v>
      </c>
      <c r="K512" s="58">
        <v>107.40268289282599</v>
      </c>
      <c r="L512" s="58">
        <v>102.706233424575</v>
      </c>
      <c r="M512" s="59">
        <v>0.66407711692092497</v>
      </c>
      <c r="N512" s="59">
        <v>0.69620514710196102</v>
      </c>
      <c r="O512" s="59">
        <v>0.66467985101952798</v>
      </c>
      <c r="P512" s="59">
        <v>0.64074495954377197</v>
      </c>
      <c r="Q512" s="59">
        <v>0.61153270926891601</v>
      </c>
      <c r="R512" s="59">
        <v>0.61837984199680296</v>
      </c>
      <c r="S512" s="59">
        <v>0.55408663016124304</v>
      </c>
    </row>
    <row r="513" spans="1:19" x14ac:dyDescent="0.3">
      <c r="A513" t="s">
        <v>2085</v>
      </c>
      <c r="B513" t="s">
        <v>2086</v>
      </c>
      <c r="C513" s="51" t="s">
        <v>38</v>
      </c>
      <c r="D513" s="51" t="s">
        <v>55</v>
      </c>
      <c r="E513" s="51" t="s">
        <v>39</v>
      </c>
      <c r="F513" s="58">
        <v>90.038625192676903</v>
      </c>
      <c r="G513" s="58">
        <v>90.961159995793807</v>
      </c>
      <c r="H513" s="58">
        <v>95.567996336193204</v>
      </c>
      <c r="I513" s="58">
        <v>86.857984658634294</v>
      </c>
      <c r="J513" s="58">
        <v>91.148934324814803</v>
      </c>
      <c r="K513" s="58">
        <v>98.195563470085403</v>
      </c>
      <c r="L513" s="58">
        <v>104.563327420173</v>
      </c>
      <c r="M513" s="59">
        <v>0.569505727442839</v>
      </c>
      <c r="N513" s="59">
        <v>0.58612139305614996</v>
      </c>
      <c r="O513" s="59">
        <v>0.56610165359350995</v>
      </c>
      <c r="P513" s="59">
        <v>0.55590136269782897</v>
      </c>
      <c r="Q513" s="59">
        <v>0.53678048697290304</v>
      </c>
      <c r="R513" s="59">
        <v>0.53839120300240495</v>
      </c>
      <c r="S513" s="59">
        <v>0.488345962540157</v>
      </c>
    </row>
    <row r="514" spans="1:19" x14ac:dyDescent="0.3">
      <c r="A514" t="s">
        <v>4394</v>
      </c>
      <c r="B514" t="s">
        <v>4395</v>
      </c>
      <c r="C514" s="51" t="s">
        <v>43</v>
      </c>
      <c r="D514" s="51" t="s">
        <v>55</v>
      </c>
      <c r="E514" s="51" t="s">
        <v>44</v>
      </c>
      <c r="F514" s="58">
        <v>93.980036560644294</v>
      </c>
      <c r="G514" s="58">
        <v>84.174845754914003</v>
      </c>
      <c r="H514" s="58">
        <v>111.052216345087</v>
      </c>
      <c r="I514" s="58">
        <v>86.349085070907407</v>
      </c>
      <c r="J514" s="58">
        <v>83.462547583810803</v>
      </c>
      <c r="K514" s="58">
        <v>102.941833131187</v>
      </c>
      <c r="L514" s="58">
        <v>95.836387260197498</v>
      </c>
      <c r="M514" s="59">
        <v>0.683640659677755</v>
      </c>
      <c r="N514" s="59">
        <v>0.71974547436701297</v>
      </c>
      <c r="O514" s="59">
        <v>0.68732952018805704</v>
      </c>
      <c r="P514" s="59">
        <v>0.65815204171751696</v>
      </c>
      <c r="Q514" s="59">
        <v>0.62496395818905504</v>
      </c>
      <c r="R514" s="59">
        <v>0.63477515321304001</v>
      </c>
      <c r="S514" s="59">
        <v>0.56816060073707897</v>
      </c>
    </row>
    <row r="515" spans="1:19" x14ac:dyDescent="0.3">
      <c r="A515" t="s">
        <v>4384</v>
      </c>
      <c r="B515" t="s">
        <v>4385</v>
      </c>
      <c r="C515" s="51" t="s">
        <v>38</v>
      </c>
      <c r="D515" s="51" t="s">
        <v>55</v>
      </c>
      <c r="E515" s="51" t="s">
        <v>44</v>
      </c>
      <c r="F515" s="58">
        <v>86.837939685816494</v>
      </c>
      <c r="G515" s="58">
        <v>87.711399308925294</v>
      </c>
      <c r="H515" s="58">
        <v>108.82673986513301</v>
      </c>
      <c r="I515" s="58">
        <v>85.195017253113093</v>
      </c>
      <c r="J515" s="58">
        <v>88.876264061844296</v>
      </c>
      <c r="K515" s="58">
        <v>109.56999135726301</v>
      </c>
      <c r="L515" s="58">
        <v>97.137775325431207</v>
      </c>
      <c r="M515" s="59">
        <v>0.65659044973303404</v>
      </c>
      <c r="N515" s="59">
        <v>0.69228170273655898</v>
      </c>
      <c r="O515" s="59">
        <v>0.66013137729879701</v>
      </c>
      <c r="P515" s="59">
        <v>0.631772034993487</v>
      </c>
      <c r="Q515" s="59">
        <v>0.59964927390598899</v>
      </c>
      <c r="R515" s="59">
        <v>0.60890315770318104</v>
      </c>
      <c r="S515" s="59">
        <v>0.54457905853658095</v>
      </c>
    </row>
    <row r="516" spans="1:19" x14ac:dyDescent="0.3">
      <c r="A516" t="s">
        <v>4386</v>
      </c>
      <c r="B516" t="s">
        <v>4387</v>
      </c>
      <c r="C516" s="51" t="s">
        <v>38</v>
      </c>
      <c r="D516" s="51" t="s">
        <v>55</v>
      </c>
      <c r="E516" s="51" t="s">
        <v>44</v>
      </c>
      <c r="F516" s="58">
        <v>92.352849383361303</v>
      </c>
      <c r="G516" s="58">
        <v>82.436808706912402</v>
      </c>
      <c r="H516" s="58">
        <v>104.40808787760299</v>
      </c>
      <c r="I516" s="58">
        <v>84.808228113507099</v>
      </c>
      <c r="J516" s="58">
        <v>86.1060897591871</v>
      </c>
      <c r="K516" s="58">
        <v>111.802772569006</v>
      </c>
      <c r="L516" s="58">
        <v>99.429058789570803</v>
      </c>
      <c r="M516" s="59">
        <v>0.65642310356405598</v>
      </c>
      <c r="N516" s="59">
        <v>0.69209673780418401</v>
      </c>
      <c r="O516" s="59">
        <v>0.65994770236054701</v>
      </c>
      <c r="P516" s="59">
        <v>0.63160804449918895</v>
      </c>
      <c r="Q516" s="59">
        <v>0.59949037688125495</v>
      </c>
      <c r="R516" s="59">
        <v>0.60873880790970702</v>
      </c>
      <c r="S516" s="59">
        <v>0.54441858431944101</v>
      </c>
    </row>
    <row r="517" spans="1:19" x14ac:dyDescent="0.3">
      <c r="A517" t="s">
        <v>4388</v>
      </c>
      <c r="B517" t="s">
        <v>4389</v>
      </c>
      <c r="C517" s="51" t="s">
        <v>38</v>
      </c>
      <c r="D517" s="51" t="s">
        <v>55</v>
      </c>
      <c r="E517" s="51" t="s">
        <v>44</v>
      </c>
      <c r="F517" s="58">
        <v>92.352849383361303</v>
      </c>
      <c r="G517" s="58">
        <v>94.824388036731406</v>
      </c>
      <c r="H517" s="58">
        <v>109.38421531233701</v>
      </c>
      <c r="I517" s="58">
        <v>84.808228113507099</v>
      </c>
      <c r="J517" s="58">
        <v>90.939006827226606</v>
      </c>
      <c r="K517" s="58">
        <v>103.48122078547701</v>
      </c>
      <c r="L517" s="58">
        <v>97.410509296647703</v>
      </c>
      <c r="M517" s="59">
        <v>0.65642310356405598</v>
      </c>
      <c r="N517" s="59">
        <v>0.69209673780418401</v>
      </c>
      <c r="O517" s="59">
        <v>0.65994770236054701</v>
      </c>
      <c r="P517" s="59">
        <v>0.63160804449918895</v>
      </c>
      <c r="Q517" s="59">
        <v>0.59949037688125495</v>
      </c>
      <c r="R517" s="59">
        <v>0.60873880790970702</v>
      </c>
      <c r="S517" s="59">
        <v>0.54441858431944101</v>
      </c>
    </row>
    <row r="518" spans="1:19" x14ac:dyDescent="0.3">
      <c r="A518" t="s">
        <v>2682</v>
      </c>
      <c r="B518" t="s">
        <v>2683</v>
      </c>
      <c r="C518" s="51" t="s">
        <v>38</v>
      </c>
      <c r="D518" s="51" t="s">
        <v>55</v>
      </c>
      <c r="E518" s="51" t="s">
        <v>39</v>
      </c>
      <c r="F518" s="58">
        <v>91.777674149192705</v>
      </c>
      <c r="G518" s="58">
        <v>89.852326130424998</v>
      </c>
      <c r="H518" s="58">
        <v>108.656649147575</v>
      </c>
      <c r="I518" s="58">
        <v>89.165133993052606</v>
      </c>
      <c r="J518" s="58">
        <v>97.847662861820893</v>
      </c>
      <c r="K518" s="58">
        <v>100.83014783613299</v>
      </c>
      <c r="L518" s="58">
        <v>99.031175252065495</v>
      </c>
      <c r="M518" s="59">
        <v>0.55947488752154095</v>
      </c>
      <c r="N518" s="59">
        <v>0.57803852085848595</v>
      </c>
      <c r="O518" s="59">
        <v>0.55887794396346602</v>
      </c>
      <c r="P518" s="59">
        <v>0.54330512282518495</v>
      </c>
      <c r="Q518" s="59">
        <v>0.52218856195045005</v>
      </c>
      <c r="R518" s="59">
        <v>0.52733265560670795</v>
      </c>
      <c r="S518" s="59">
        <v>0.48055593709866301</v>
      </c>
    </row>
    <row r="519" spans="1:19" x14ac:dyDescent="0.3">
      <c r="A519" t="s">
        <v>2684</v>
      </c>
      <c r="B519" t="s">
        <v>2685</v>
      </c>
      <c r="C519" s="51" t="s">
        <v>38</v>
      </c>
      <c r="D519" s="51" t="s">
        <v>55</v>
      </c>
      <c r="E519" s="51" t="s">
        <v>44</v>
      </c>
      <c r="F519" s="58">
        <v>92.7321285950826</v>
      </c>
      <c r="G519" s="58">
        <v>87.935183158979797</v>
      </c>
      <c r="H519" s="58">
        <v>111.95062969046</v>
      </c>
      <c r="I519" s="58">
        <v>88.370461595262299</v>
      </c>
      <c r="J519" s="58">
        <v>93.701522395661399</v>
      </c>
      <c r="K519" s="58">
        <v>102.55743586662101</v>
      </c>
      <c r="L519" s="58">
        <v>99.454981631729595</v>
      </c>
      <c r="M519" s="59">
        <v>0.68388546507861903</v>
      </c>
      <c r="N519" s="59">
        <v>0.71813202252843</v>
      </c>
      <c r="O519" s="59">
        <v>0.68657997153641104</v>
      </c>
      <c r="P519" s="59">
        <v>0.65806953563405601</v>
      </c>
      <c r="Q519" s="59">
        <v>0.62597934986078596</v>
      </c>
      <c r="R519" s="59">
        <v>0.63595042763143494</v>
      </c>
      <c r="S519" s="59">
        <v>0.57132424874683996</v>
      </c>
    </row>
    <row r="520" spans="1:19" x14ac:dyDescent="0.3">
      <c r="A520" t="s">
        <v>2686</v>
      </c>
      <c r="B520" t="s">
        <v>2687</v>
      </c>
      <c r="C520" s="51" t="s">
        <v>38</v>
      </c>
      <c r="D520" s="51" t="s">
        <v>55</v>
      </c>
      <c r="E520" s="51" t="s">
        <v>44</v>
      </c>
      <c r="F520" s="58">
        <v>91.955579219011099</v>
      </c>
      <c r="G520" s="58">
        <v>85.5874895212376</v>
      </c>
      <c r="H520" s="58">
        <v>107.782177857843</v>
      </c>
      <c r="I520" s="58">
        <v>86.574025370077706</v>
      </c>
      <c r="J520" s="58">
        <v>96.283234890598706</v>
      </c>
      <c r="K520" s="58">
        <v>96.839406159742794</v>
      </c>
      <c r="L520" s="58">
        <v>102.19383817343601</v>
      </c>
      <c r="M520" s="59">
        <v>0.657413537305643</v>
      </c>
      <c r="N520" s="59">
        <v>0.69131930539026898</v>
      </c>
      <c r="O520" s="59">
        <v>0.65980988669979701</v>
      </c>
      <c r="P520" s="59">
        <v>0.632032191979089</v>
      </c>
      <c r="Q520" s="59">
        <v>0.60087101164256096</v>
      </c>
      <c r="R520" s="59">
        <v>0.61032457685638997</v>
      </c>
      <c r="S520" s="59">
        <v>0.54765231802579395</v>
      </c>
    </row>
    <row r="521" spans="1:19" x14ac:dyDescent="0.3">
      <c r="A521" t="s">
        <v>4396</v>
      </c>
      <c r="B521" t="s">
        <v>4397</v>
      </c>
      <c r="C521" s="51" t="s">
        <v>43</v>
      </c>
      <c r="D521" s="51" t="s">
        <v>55</v>
      </c>
      <c r="E521" s="51" t="s">
        <v>44</v>
      </c>
      <c r="F521" s="58">
        <v>90.720031158063605</v>
      </c>
      <c r="G521" s="58">
        <v>83.850470867151401</v>
      </c>
      <c r="H521" s="58">
        <v>107.568930923089</v>
      </c>
      <c r="I521" s="58">
        <v>87.1741419079774</v>
      </c>
      <c r="J521" s="58">
        <v>86.294638433457706</v>
      </c>
      <c r="K521" s="58">
        <v>103.759187570096</v>
      </c>
      <c r="L521" s="58">
        <v>97.106020541387394</v>
      </c>
      <c r="M521" s="59">
        <v>0.656477499292488</v>
      </c>
      <c r="N521" s="59">
        <v>0.69215383587072499</v>
      </c>
      <c r="O521" s="59">
        <v>0.66000511050842603</v>
      </c>
      <c r="P521" s="59">
        <v>0.63166011264877697</v>
      </c>
      <c r="Q521" s="59">
        <v>0.59953762340505801</v>
      </c>
      <c r="R521" s="59">
        <v>0.608793599007457</v>
      </c>
      <c r="S521" s="59">
        <v>0.54447303846422801</v>
      </c>
    </row>
    <row r="522" spans="1:19" x14ac:dyDescent="0.3">
      <c r="A522" t="s">
        <v>4392</v>
      </c>
      <c r="B522" t="s">
        <v>4393</v>
      </c>
      <c r="C522" s="51" t="s">
        <v>38</v>
      </c>
      <c r="D522" s="51" t="s">
        <v>55</v>
      </c>
      <c r="E522" s="51" t="s">
        <v>44</v>
      </c>
      <c r="F522" s="58">
        <v>92.488278545895199</v>
      </c>
      <c r="G522" s="58">
        <v>83.980628179822602</v>
      </c>
      <c r="H522" s="58">
        <v>111.719378935035</v>
      </c>
      <c r="I522" s="58">
        <v>85.539045464559905</v>
      </c>
      <c r="J522" s="58">
        <v>85.929075032485201</v>
      </c>
      <c r="K522" s="58">
        <v>111.197178322257</v>
      </c>
      <c r="L522" s="58">
        <v>97.149160168919707</v>
      </c>
      <c r="M522" s="59">
        <v>0.730482317586719</v>
      </c>
      <c r="N522" s="59">
        <v>0.76464777578753595</v>
      </c>
      <c r="O522" s="59">
        <v>0.73394583468511998</v>
      </c>
      <c r="P522" s="59">
        <v>0.70577957984742901</v>
      </c>
      <c r="Q522" s="59">
        <v>0.67290047680570797</v>
      </c>
      <c r="R522" s="59">
        <v>0.68279324770285299</v>
      </c>
      <c r="S522" s="59">
        <v>0.61563894223478</v>
      </c>
    </row>
    <row r="523" spans="1:19" x14ac:dyDescent="0.3">
      <c r="A523" t="s">
        <v>2674</v>
      </c>
      <c r="B523" t="s">
        <v>2675</v>
      </c>
      <c r="C523" s="51" t="s">
        <v>43</v>
      </c>
      <c r="D523" s="51" t="s">
        <v>55</v>
      </c>
      <c r="E523" s="51" t="s">
        <v>39</v>
      </c>
      <c r="F523" s="58">
        <v>91.777674149192705</v>
      </c>
      <c r="G523" s="58">
        <v>89.852326130424998</v>
      </c>
      <c r="H523" s="58">
        <v>108.656649147575</v>
      </c>
      <c r="I523" s="58">
        <v>89.165133993052606</v>
      </c>
      <c r="J523" s="58">
        <v>97.847662861820893</v>
      </c>
      <c r="K523" s="58">
        <v>100.83014783613299</v>
      </c>
      <c r="L523" s="58">
        <v>99.031175252065495</v>
      </c>
      <c r="M523" s="59">
        <v>0.55947488752154095</v>
      </c>
      <c r="N523" s="59">
        <v>0.57803852085848595</v>
      </c>
      <c r="O523" s="59">
        <v>0.55887794396346602</v>
      </c>
      <c r="P523" s="59">
        <v>0.54330512282518495</v>
      </c>
      <c r="Q523" s="59">
        <v>0.52218856195045005</v>
      </c>
      <c r="R523" s="59">
        <v>0.52733265560670795</v>
      </c>
      <c r="S523" s="59">
        <v>0.48055593709866301</v>
      </c>
    </row>
    <row r="524" spans="1:19" x14ac:dyDescent="0.3">
      <c r="A524" t="s">
        <v>2678</v>
      </c>
      <c r="B524" t="s">
        <v>2679</v>
      </c>
      <c r="C524" s="51" t="s">
        <v>38</v>
      </c>
      <c r="D524" s="51" t="s">
        <v>55</v>
      </c>
      <c r="E524" s="51" t="s">
        <v>39</v>
      </c>
      <c r="F524" s="58">
        <v>91.777674149192705</v>
      </c>
      <c r="G524" s="58">
        <v>89.852326130424998</v>
      </c>
      <c r="H524" s="58">
        <v>108.656649147575</v>
      </c>
      <c r="I524" s="58">
        <v>89.165133993052606</v>
      </c>
      <c r="J524" s="58">
        <v>97.847662861820893</v>
      </c>
      <c r="K524" s="58">
        <v>100.83014783613299</v>
      </c>
      <c r="L524" s="58">
        <v>99.031175252065495</v>
      </c>
      <c r="M524" s="59">
        <v>0.55947488752154095</v>
      </c>
      <c r="N524" s="59">
        <v>0.57803852085848595</v>
      </c>
      <c r="O524" s="59">
        <v>0.55887794396346602</v>
      </c>
      <c r="P524" s="59">
        <v>0.54330512282518495</v>
      </c>
      <c r="Q524" s="59">
        <v>0.52218856195045005</v>
      </c>
      <c r="R524" s="59">
        <v>0.52733265560670795</v>
      </c>
      <c r="S524" s="59">
        <v>0.48055593709866301</v>
      </c>
    </row>
    <row r="525" spans="1:19" x14ac:dyDescent="0.3">
      <c r="A525" t="s">
        <v>2680</v>
      </c>
      <c r="B525" t="s">
        <v>2681</v>
      </c>
      <c r="C525" s="51" t="s">
        <v>38</v>
      </c>
      <c r="D525" s="51" t="s">
        <v>55</v>
      </c>
      <c r="E525" s="51" t="s">
        <v>39</v>
      </c>
      <c r="F525" s="58">
        <v>91.777674149192705</v>
      </c>
      <c r="G525" s="58">
        <v>89.852326130424998</v>
      </c>
      <c r="H525" s="58">
        <v>108.656649147575</v>
      </c>
      <c r="I525" s="58">
        <v>89.165133993052606</v>
      </c>
      <c r="J525" s="58">
        <v>97.847662861820893</v>
      </c>
      <c r="K525" s="58">
        <v>100.83014783613299</v>
      </c>
      <c r="L525" s="58">
        <v>99.031175252065495</v>
      </c>
      <c r="M525" s="59">
        <v>0.55947488752154095</v>
      </c>
      <c r="N525" s="59">
        <v>0.57803852085848595</v>
      </c>
      <c r="O525" s="59">
        <v>0.55887794396346602</v>
      </c>
      <c r="P525" s="59">
        <v>0.54330512282518495</v>
      </c>
      <c r="Q525" s="59">
        <v>0.52218856195045005</v>
      </c>
      <c r="R525" s="59">
        <v>0.52733265560670795</v>
      </c>
      <c r="S525" s="59">
        <v>0.48055593709866301</v>
      </c>
    </row>
    <row r="526" spans="1:19" x14ac:dyDescent="0.3">
      <c r="A526" t="s">
        <v>2676</v>
      </c>
      <c r="B526" t="s">
        <v>2677</v>
      </c>
      <c r="C526" s="51" t="s">
        <v>38</v>
      </c>
      <c r="D526" s="51" t="s">
        <v>55</v>
      </c>
      <c r="E526" s="51" t="s">
        <v>44</v>
      </c>
      <c r="F526" s="58">
        <v>91.955579219011099</v>
      </c>
      <c r="G526" s="58">
        <v>85.5874895212376</v>
      </c>
      <c r="H526" s="58">
        <v>104.46088899873099</v>
      </c>
      <c r="I526" s="58">
        <v>86.574025370077706</v>
      </c>
      <c r="J526" s="58">
        <v>96.283234890598706</v>
      </c>
      <c r="K526" s="58">
        <v>113.488724477948</v>
      </c>
      <c r="L526" s="58">
        <v>98.156718817649505</v>
      </c>
      <c r="M526" s="59">
        <v>0.657413537305643</v>
      </c>
      <c r="N526" s="59">
        <v>0.69131930539026898</v>
      </c>
      <c r="O526" s="59">
        <v>0.65980988669979701</v>
      </c>
      <c r="P526" s="59">
        <v>0.632032191979089</v>
      </c>
      <c r="Q526" s="59">
        <v>0.60087101164256096</v>
      </c>
      <c r="R526" s="59">
        <v>0.61032457685638997</v>
      </c>
      <c r="S526" s="59">
        <v>0.54765231802579395</v>
      </c>
    </row>
    <row r="527" spans="1:19" x14ac:dyDescent="0.3">
      <c r="A527" t="s">
        <v>4390</v>
      </c>
      <c r="B527" t="s">
        <v>4391</v>
      </c>
      <c r="C527" s="51" t="s">
        <v>38</v>
      </c>
      <c r="D527" s="51" t="s">
        <v>55</v>
      </c>
      <c r="E527" s="51" t="s">
        <v>39</v>
      </c>
      <c r="F527" s="58">
        <v>92.1459643515973</v>
      </c>
      <c r="G527" s="58">
        <v>87.594448265737597</v>
      </c>
      <c r="H527" s="58">
        <v>107.22334077714299</v>
      </c>
      <c r="I527" s="58">
        <v>86.804883476270106</v>
      </c>
      <c r="J527" s="58">
        <v>88.2632757688867</v>
      </c>
      <c r="K527" s="58">
        <v>107.633213468058</v>
      </c>
      <c r="L527" s="58">
        <v>98.560657529265001</v>
      </c>
      <c r="M527" s="59">
        <v>0.55977145830517006</v>
      </c>
      <c r="N527" s="59">
        <v>0.58124669369931603</v>
      </c>
      <c r="O527" s="59">
        <v>0.561097659171094</v>
      </c>
      <c r="P527" s="59">
        <v>0.54437212236027999</v>
      </c>
      <c r="Q527" s="59">
        <v>0.52181531548677296</v>
      </c>
      <c r="R527" s="59">
        <v>0.52684583616117497</v>
      </c>
      <c r="S527" s="59">
        <v>0.47767271454299398</v>
      </c>
    </row>
    <row r="528" spans="1:19" x14ac:dyDescent="0.3">
      <c r="A528" t="s">
        <v>65</v>
      </c>
      <c r="B528" t="s">
        <v>66</v>
      </c>
      <c r="C528" s="51" t="s">
        <v>38</v>
      </c>
      <c r="D528" s="51" t="s">
        <v>55</v>
      </c>
      <c r="E528" s="51" t="s">
        <v>39</v>
      </c>
      <c r="F528" s="58">
        <v>111.332452376326</v>
      </c>
      <c r="G528" s="58">
        <v>90.602126863490994</v>
      </c>
      <c r="H528" s="58">
        <v>100.10188412296201</v>
      </c>
      <c r="I528" s="58">
        <v>96.772614910993497</v>
      </c>
      <c r="J528" s="58">
        <v>89.813505884984707</v>
      </c>
      <c r="K528" s="58">
        <v>106.62985221535</v>
      </c>
      <c r="L528" s="58">
        <v>103.26731088036</v>
      </c>
      <c r="M528" s="59">
        <v>0.48816971246535601</v>
      </c>
      <c r="N528" s="59">
        <v>0.50993262474850398</v>
      </c>
      <c r="O528" s="59">
        <v>0.48824120181978098</v>
      </c>
      <c r="P528" s="59">
        <v>0.47078596400303602</v>
      </c>
      <c r="Q528" s="59">
        <v>0.44894856670490901</v>
      </c>
      <c r="R528" s="59">
        <v>0.45387800604705703</v>
      </c>
      <c r="S528" s="59">
        <v>0.40791523920851203</v>
      </c>
    </row>
    <row r="529" spans="1:19" x14ac:dyDescent="0.3">
      <c r="A529" t="s">
        <v>3762</v>
      </c>
      <c r="B529" t="s">
        <v>3763</v>
      </c>
      <c r="C529" s="51" t="s">
        <v>38</v>
      </c>
      <c r="D529" s="51" t="s">
        <v>55</v>
      </c>
      <c r="E529" s="51" t="s">
        <v>44</v>
      </c>
      <c r="F529" s="58">
        <v>91.666719017845907</v>
      </c>
      <c r="G529" s="58">
        <v>87.621747792953599</v>
      </c>
      <c r="H529" s="58">
        <v>77.025335685352402</v>
      </c>
      <c r="I529" s="58">
        <v>85.316173216230496</v>
      </c>
      <c r="J529" s="58">
        <v>86.878671209506606</v>
      </c>
      <c r="K529" s="58">
        <v>104.84245768024201</v>
      </c>
      <c r="L529" s="58">
        <v>95.713609536302201</v>
      </c>
      <c r="M529" s="59">
        <v>0.64321672695768795</v>
      </c>
      <c r="N529" s="59">
        <v>0.67833993106017598</v>
      </c>
      <c r="O529" s="59">
        <v>0.63991835358846105</v>
      </c>
      <c r="P529" s="59">
        <v>0.61736886155313797</v>
      </c>
      <c r="Q529" s="59">
        <v>0.58363118828684701</v>
      </c>
      <c r="R529" s="59">
        <v>0.58694065900161796</v>
      </c>
      <c r="S529" s="59">
        <v>0.506718294418116</v>
      </c>
    </row>
    <row r="530" spans="1:19" x14ac:dyDescent="0.3">
      <c r="A530" t="s">
        <v>3758</v>
      </c>
      <c r="B530" t="s">
        <v>3759</v>
      </c>
      <c r="C530" s="51" t="s">
        <v>38</v>
      </c>
      <c r="D530" s="51" t="s">
        <v>55</v>
      </c>
      <c r="E530" s="51" t="s">
        <v>44</v>
      </c>
      <c r="F530" s="58">
        <v>96.599195382573498</v>
      </c>
      <c r="G530" s="58">
        <v>86.840409699926894</v>
      </c>
      <c r="H530" s="58">
        <v>80.959359617719898</v>
      </c>
      <c r="I530" s="58">
        <v>84.411194168196403</v>
      </c>
      <c r="J530" s="58">
        <v>86.987302657109097</v>
      </c>
      <c r="K530" s="58">
        <v>98.598782716209698</v>
      </c>
      <c r="L530" s="58">
        <v>95.428904737005894</v>
      </c>
      <c r="M530" s="59">
        <v>0.64434199686256499</v>
      </c>
      <c r="N530" s="59">
        <v>0.67914559692291698</v>
      </c>
      <c r="O530" s="59">
        <v>0.641353914627802</v>
      </c>
      <c r="P530" s="59">
        <v>0.618265123791921</v>
      </c>
      <c r="Q530" s="59">
        <v>0.58444054176407301</v>
      </c>
      <c r="R530" s="59">
        <v>0.58830900638511896</v>
      </c>
      <c r="S530" s="59">
        <v>0.50770132306971405</v>
      </c>
    </row>
    <row r="531" spans="1:19" x14ac:dyDescent="0.3">
      <c r="A531" t="s">
        <v>3750</v>
      </c>
      <c r="B531" t="s">
        <v>3751</v>
      </c>
      <c r="C531" s="51" t="s">
        <v>38</v>
      </c>
      <c r="D531" s="51" t="s">
        <v>55</v>
      </c>
      <c r="E531" s="51" t="s">
        <v>39</v>
      </c>
      <c r="F531" s="58">
        <v>93.078626477818204</v>
      </c>
      <c r="G531" s="58">
        <v>86.718695201328501</v>
      </c>
      <c r="H531" s="58">
        <v>79.2506608726964</v>
      </c>
      <c r="I531" s="58">
        <v>86.125290153741304</v>
      </c>
      <c r="J531" s="58">
        <v>88.568997768247897</v>
      </c>
      <c r="K531" s="58">
        <v>102.18641980978001</v>
      </c>
      <c r="L531" s="58">
        <v>98.600699809671795</v>
      </c>
      <c r="M531" s="59">
        <v>0.53929694008419105</v>
      </c>
      <c r="N531" s="59">
        <v>0.556094693459392</v>
      </c>
      <c r="O531" s="59">
        <v>0.52956408864425297</v>
      </c>
      <c r="P531" s="59">
        <v>0.52237529578686703</v>
      </c>
      <c r="Q531" s="59">
        <v>0.49849463114960202</v>
      </c>
      <c r="R531" s="59">
        <v>0.49560543715886501</v>
      </c>
      <c r="S531" s="59">
        <v>0.426047742488676</v>
      </c>
    </row>
    <row r="532" spans="1:19" x14ac:dyDescent="0.3">
      <c r="A532" t="s">
        <v>3764</v>
      </c>
      <c r="B532" t="s">
        <v>3765</v>
      </c>
      <c r="C532" s="51" t="s">
        <v>43</v>
      </c>
      <c r="D532" s="51" t="s">
        <v>55</v>
      </c>
      <c r="E532" s="51" t="s">
        <v>39</v>
      </c>
      <c r="F532" s="58">
        <v>93.078626477818204</v>
      </c>
      <c r="G532" s="58">
        <v>86.718695201328501</v>
      </c>
      <c r="H532" s="58">
        <v>79.2506608726964</v>
      </c>
      <c r="I532" s="58">
        <v>86.125290153741304</v>
      </c>
      <c r="J532" s="58">
        <v>88.568997768247897</v>
      </c>
      <c r="K532" s="58">
        <v>102.18641980978001</v>
      </c>
      <c r="L532" s="58">
        <v>98.600699809671795</v>
      </c>
      <c r="M532" s="59">
        <v>0.53929694008419105</v>
      </c>
      <c r="N532" s="59">
        <v>0.556094693459392</v>
      </c>
      <c r="O532" s="59">
        <v>0.52956408864425297</v>
      </c>
      <c r="P532" s="59">
        <v>0.52237529578686703</v>
      </c>
      <c r="Q532" s="59">
        <v>0.49849463114960202</v>
      </c>
      <c r="R532" s="59">
        <v>0.49560543715886501</v>
      </c>
      <c r="S532" s="59">
        <v>0.426047742488676</v>
      </c>
    </row>
    <row r="533" spans="1:19" x14ac:dyDescent="0.3">
      <c r="A533" t="s">
        <v>3754</v>
      </c>
      <c r="B533" t="s">
        <v>3755</v>
      </c>
      <c r="C533" s="51" t="s">
        <v>38</v>
      </c>
      <c r="D533" s="51" t="s">
        <v>55</v>
      </c>
      <c r="E533" s="51" t="s">
        <v>39</v>
      </c>
      <c r="F533" s="58">
        <v>93.078626477818204</v>
      </c>
      <c r="G533" s="58">
        <v>86.718695201328501</v>
      </c>
      <c r="H533" s="58">
        <v>79.2506608726964</v>
      </c>
      <c r="I533" s="58">
        <v>86.125290153741304</v>
      </c>
      <c r="J533" s="58">
        <v>88.568997768247897</v>
      </c>
      <c r="K533" s="58">
        <v>102.18641980978001</v>
      </c>
      <c r="L533" s="58">
        <v>98.600699809671795</v>
      </c>
      <c r="M533" s="59">
        <v>0.53929694008419105</v>
      </c>
      <c r="N533" s="59">
        <v>0.556094693459392</v>
      </c>
      <c r="O533" s="59">
        <v>0.52956408864425297</v>
      </c>
      <c r="P533" s="59">
        <v>0.52237529578686703</v>
      </c>
      <c r="Q533" s="59">
        <v>0.49849463114960202</v>
      </c>
      <c r="R533" s="59">
        <v>0.49560543715886501</v>
      </c>
      <c r="S533" s="59">
        <v>0.426047742488676</v>
      </c>
    </row>
    <row r="534" spans="1:19" x14ac:dyDescent="0.3">
      <c r="A534" t="s">
        <v>3766</v>
      </c>
      <c r="B534" t="s">
        <v>3767</v>
      </c>
      <c r="C534" s="51" t="s">
        <v>43</v>
      </c>
      <c r="D534" s="51" t="s">
        <v>55</v>
      </c>
      <c r="E534" s="51" t="s">
        <v>44</v>
      </c>
      <c r="F534" s="58">
        <v>100.844344169637</v>
      </c>
      <c r="G534" s="58">
        <v>82.841636713991406</v>
      </c>
      <c r="H534" s="58">
        <v>76.040345143518195</v>
      </c>
      <c r="I534" s="58">
        <v>86.365374948301294</v>
      </c>
      <c r="J534" s="58">
        <v>87.067219883777199</v>
      </c>
      <c r="K534" s="58">
        <v>107.199270189289</v>
      </c>
      <c r="L534" s="58">
        <v>103.483363399179</v>
      </c>
      <c r="M534" s="59">
        <v>0.64320805800505199</v>
      </c>
      <c r="N534" s="59">
        <v>0.67834467545891097</v>
      </c>
      <c r="O534" s="59">
        <v>0.63991532559281505</v>
      </c>
      <c r="P534" s="59">
        <v>0.61737156429788598</v>
      </c>
      <c r="Q534" s="59">
        <v>0.58363118828684701</v>
      </c>
      <c r="R534" s="59">
        <v>0.58693538672060996</v>
      </c>
      <c r="S534" s="59">
        <v>0.506718294418116</v>
      </c>
    </row>
    <row r="535" spans="1:19" x14ac:dyDescent="0.3">
      <c r="A535" t="s">
        <v>122</v>
      </c>
      <c r="B535" t="s">
        <v>123</v>
      </c>
      <c r="C535" s="51" t="s">
        <v>43</v>
      </c>
      <c r="D535" s="51" t="s">
        <v>55</v>
      </c>
      <c r="E535" s="51" t="s">
        <v>39</v>
      </c>
      <c r="F535" s="58">
        <v>94.730506155658404</v>
      </c>
      <c r="G535" s="58">
        <v>98.618714830494895</v>
      </c>
      <c r="H535" s="58">
        <v>94.887856622564598</v>
      </c>
      <c r="I535" s="58"/>
      <c r="J535" s="58"/>
      <c r="K535" s="58"/>
      <c r="L535" s="58"/>
      <c r="M535" s="59">
        <v>0.31086329023020498</v>
      </c>
      <c r="N535" s="59">
        <v>0.33356768655213898</v>
      </c>
      <c r="O535" s="59">
        <v>0.311945661778397</v>
      </c>
      <c r="P535" s="59">
        <v>0.29962661320691802</v>
      </c>
      <c r="Q535" s="59">
        <v>0.27984257594058798</v>
      </c>
      <c r="R535" s="59">
        <v>0.28116566924000702</v>
      </c>
      <c r="S535" s="59">
        <v>0.24825811694015401</v>
      </c>
    </row>
    <row r="536" spans="1:19" x14ac:dyDescent="0.3">
      <c r="A536" t="s">
        <v>124</v>
      </c>
      <c r="B536" t="s">
        <v>125</v>
      </c>
      <c r="C536" s="51" t="s">
        <v>38</v>
      </c>
      <c r="D536" s="51" t="s">
        <v>55</v>
      </c>
      <c r="E536" s="51" t="s">
        <v>39</v>
      </c>
      <c r="F536" s="58">
        <v>94.730506155658404</v>
      </c>
      <c r="G536" s="58">
        <v>98.618714830494895</v>
      </c>
      <c r="H536" s="58">
        <v>94.887856622564598</v>
      </c>
      <c r="I536" s="58"/>
      <c r="J536" s="58"/>
      <c r="K536" s="58"/>
      <c r="L536" s="58"/>
      <c r="M536" s="59">
        <v>0.31086329023020498</v>
      </c>
      <c r="N536" s="59">
        <v>0.33356768655213898</v>
      </c>
      <c r="O536" s="59">
        <v>0.311945661778397</v>
      </c>
      <c r="P536" s="59">
        <v>0.29962661320691802</v>
      </c>
      <c r="Q536" s="59">
        <v>0.27984257594058798</v>
      </c>
      <c r="R536" s="59">
        <v>0.28116566924000702</v>
      </c>
      <c r="S536" s="59">
        <v>0.24825811694015401</v>
      </c>
    </row>
    <row r="537" spans="1:19" x14ac:dyDescent="0.3">
      <c r="A537" t="s">
        <v>876</v>
      </c>
      <c r="B537" t="s">
        <v>877</v>
      </c>
      <c r="C537" s="51" t="s">
        <v>38</v>
      </c>
      <c r="D537" s="51" t="s">
        <v>55</v>
      </c>
      <c r="E537" s="51" t="s">
        <v>39</v>
      </c>
      <c r="F537" s="58">
        <v>97.502139120377805</v>
      </c>
      <c r="G537" s="58">
        <v>87.425887647030905</v>
      </c>
      <c r="H537" s="58">
        <v>92.103005973141606</v>
      </c>
      <c r="I537" s="58">
        <v>93.821366369711896</v>
      </c>
      <c r="J537" s="58">
        <v>92.311889228178103</v>
      </c>
      <c r="K537" s="58">
        <v>96.632995010772802</v>
      </c>
      <c r="L537" s="58">
        <v>97.044324735130004</v>
      </c>
      <c r="M537" s="59">
        <v>0.52131683035852106</v>
      </c>
      <c r="N537" s="59">
        <v>0.54497641259842799</v>
      </c>
      <c r="O537" s="59">
        <v>0.52104804380285497</v>
      </c>
      <c r="P537" s="59">
        <v>0.50143729038909202</v>
      </c>
      <c r="Q537" s="59">
        <v>0.477421392309267</v>
      </c>
      <c r="R537" s="59">
        <v>0.48399253778052698</v>
      </c>
      <c r="S537" s="59">
        <v>0.43499811327829802</v>
      </c>
    </row>
    <row r="538" spans="1:19" x14ac:dyDescent="0.3">
      <c r="A538" t="s">
        <v>868</v>
      </c>
      <c r="B538" t="s">
        <v>869</v>
      </c>
      <c r="C538" s="51" t="s">
        <v>43</v>
      </c>
      <c r="D538" s="51" t="s">
        <v>55</v>
      </c>
      <c r="E538" s="51" t="s">
        <v>39</v>
      </c>
      <c r="F538" s="58">
        <v>91.591723944819904</v>
      </c>
      <c r="G538" s="58">
        <v>92.8874028096443</v>
      </c>
      <c r="H538" s="58">
        <v>97.915267150060899</v>
      </c>
      <c r="I538" s="58">
        <v>87.514415811743604</v>
      </c>
      <c r="J538" s="58">
        <v>93.430884830954597</v>
      </c>
      <c r="K538" s="58">
        <v>97.050541436889702</v>
      </c>
      <c r="L538" s="58">
        <v>105.016145617913</v>
      </c>
      <c r="M538" s="59">
        <v>0.44342669083831798</v>
      </c>
      <c r="N538" s="59">
        <v>0.47030688796985798</v>
      </c>
      <c r="O538" s="59">
        <v>0.44574385259679999</v>
      </c>
      <c r="P538" s="59">
        <v>0.42486459996350501</v>
      </c>
      <c r="Q538" s="59">
        <v>0.400483965138269</v>
      </c>
      <c r="R538" s="59">
        <v>0.40662496189776498</v>
      </c>
      <c r="S538" s="59">
        <v>0.36099563985606897</v>
      </c>
    </row>
    <row r="539" spans="1:19" x14ac:dyDescent="0.3">
      <c r="A539" t="s">
        <v>872</v>
      </c>
      <c r="B539" t="s">
        <v>873</v>
      </c>
      <c r="C539" s="51" t="s">
        <v>43</v>
      </c>
      <c r="D539" s="51" t="s">
        <v>55</v>
      </c>
      <c r="E539" s="51" t="s">
        <v>39</v>
      </c>
      <c r="F539" s="58">
        <v>91.591723944819904</v>
      </c>
      <c r="G539" s="58">
        <v>92.8874028096443</v>
      </c>
      <c r="H539" s="58">
        <v>97.915267150060899</v>
      </c>
      <c r="I539" s="58">
        <v>87.514415811743604</v>
      </c>
      <c r="J539" s="58">
        <v>93.430884830954597</v>
      </c>
      <c r="K539" s="58">
        <v>97.050541436889702</v>
      </c>
      <c r="L539" s="58">
        <v>105.016145617913</v>
      </c>
      <c r="M539" s="59">
        <v>0.44342669083831798</v>
      </c>
      <c r="N539" s="59">
        <v>0.47030688796985798</v>
      </c>
      <c r="O539" s="59">
        <v>0.44574385259679999</v>
      </c>
      <c r="P539" s="59">
        <v>0.42486459996350501</v>
      </c>
      <c r="Q539" s="59">
        <v>0.400483965138269</v>
      </c>
      <c r="R539" s="59">
        <v>0.40662496189776498</v>
      </c>
      <c r="S539" s="59">
        <v>0.36099563985606897</v>
      </c>
    </row>
    <row r="540" spans="1:19" x14ac:dyDescent="0.3">
      <c r="A540" t="s">
        <v>864</v>
      </c>
      <c r="B540" t="s">
        <v>865</v>
      </c>
      <c r="C540" s="51" t="s">
        <v>38</v>
      </c>
      <c r="D540" s="51" t="s">
        <v>55</v>
      </c>
      <c r="E540" s="51" t="s">
        <v>39</v>
      </c>
      <c r="F540" s="58">
        <v>91.591723944819904</v>
      </c>
      <c r="G540" s="58">
        <v>92.8874028096443</v>
      </c>
      <c r="H540" s="58">
        <v>97.915267150060899</v>
      </c>
      <c r="I540" s="58">
        <v>87.514415811743604</v>
      </c>
      <c r="J540" s="58">
        <v>93.430884830954597</v>
      </c>
      <c r="K540" s="58">
        <v>97.050541436889702</v>
      </c>
      <c r="L540" s="58">
        <v>105.016145617913</v>
      </c>
      <c r="M540" s="59">
        <v>0.44342669083831798</v>
      </c>
      <c r="N540" s="59">
        <v>0.47030688796985798</v>
      </c>
      <c r="O540" s="59">
        <v>0.44574385259679999</v>
      </c>
      <c r="P540" s="59">
        <v>0.42486459996350501</v>
      </c>
      <c r="Q540" s="59">
        <v>0.400483965138269</v>
      </c>
      <c r="R540" s="59">
        <v>0.40662496189776498</v>
      </c>
      <c r="S540" s="59">
        <v>0.36099563985606897</v>
      </c>
    </row>
    <row r="541" spans="1:19" x14ac:dyDescent="0.3">
      <c r="A541" t="s">
        <v>862</v>
      </c>
      <c r="B541" t="s">
        <v>863</v>
      </c>
      <c r="C541" s="51" t="s">
        <v>38</v>
      </c>
      <c r="D541" s="51" t="s">
        <v>55</v>
      </c>
      <c r="E541" s="51" t="s">
        <v>39</v>
      </c>
      <c r="F541" s="58">
        <v>91.591723944819904</v>
      </c>
      <c r="G541" s="58">
        <v>92.8874028096443</v>
      </c>
      <c r="H541" s="58">
        <v>97.915267150060899</v>
      </c>
      <c r="I541" s="58">
        <v>87.514415811743604</v>
      </c>
      <c r="J541" s="58">
        <v>93.430884830954597</v>
      </c>
      <c r="K541" s="58">
        <v>97.050541436889702</v>
      </c>
      <c r="L541" s="58">
        <v>105.016145617913</v>
      </c>
      <c r="M541" s="59">
        <v>0.44342669083831798</v>
      </c>
      <c r="N541" s="59">
        <v>0.47030688796985798</v>
      </c>
      <c r="O541" s="59">
        <v>0.44574385259679999</v>
      </c>
      <c r="P541" s="59">
        <v>0.42486459996350501</v>
      </c>
      <c r="Q541" s="59">
        <v>0.400483965138269</v>
      </c>
      <c r="R541" s="59">
        <v>0.40662496189776498</v>
      </c>
      <c r="S541" s="59">
        <v>0.36099563985606897</v>
      </c>
    </row>
    <row r="542" spans="1:19" x14ac:dyDescent="0.3">
      <c r="A542" t="s">
        <v>870</v>
      </c>
      <c r="B542" t="s">
        <v>871</v>
      </c>
      <c r="C542" s="51" t="s">
        <v>43</v>
      </c>
      <c r="D542" s="51" t="s">
        <v>55</v>
      </c>
      <c r="E542" s="51" t="s">
        <v>39</v>
      </c>
      <c r="F542" s="58">
        <v>91.591723944819904</v>
      </c>
      <c r="G542" s="58">
        <v>92.8874028096443</v>
      </c>
      <c r="H542" s="58">
        <v>97.915267150060899</v>
      </c>
      <c r="I542" s="58">
        <v>87.514415811743604</v>
      </c>
      <c r="J542" s="58">
        <v>93.430884830954597</v>
      </c>
      <c r="K542" s="58">
        <v>97.050541436889702</v>
      </c>
      <c r="L542" s="58">
        <v>105.016145617913</v>
      </c>
      <c r="M542" s="59">
        <v>0.44342669083831798</v>
      </c>
      <c r="N542" s="59">
        <v>0.47030688796985798</v>
      </c>
      <c r="O542" s="59">
        <v>0.44574385259679999</v>
      </c>
      <c r="P542" s="59">
        <v>0.42486459996350501</v>
      </c>
      <c r="Q542" s="59">
        <v>0.400483965138269</v>
      </c>
      <c r="R542" s="59">
        <v>0.40662496189776498</v>
      </c>
      <c r="S542" s="59">
        <v>0.36099563985606897</v>
      </c>
    </row>
    <row r="543" spans="1:19" x14ac:dyDescent="0.3">
      <c r="A543" t="s">
        <v>882</v>
      </c>
      <c r="B543" t="s">
        <v>883</v>
      </c>
      <c r="C543" s="51" t="s">
        <v>43</v>
      </c>
      <c r="D543" s="51" t="s">
        <v>55</v>
      </c>
      <c r="E543" s="51" t="s">
        <v>39</v>
      </c>
      <c r="F543" s="58">
        <v>97.502139120377805</v>
      </c>
      <c r="G543" s="58">
        <v>87.425887647030905</v>
      </c>
      <c r="H543" s="58">
        <v>92.103005973141606</v>
      </c>
      <c r="I543" s="58">
        <v>93.821366369711896</v>
      </c>
      <c r="J543" s="58">
        <v>92.311889228178103</v>
      </c>
      <c r="K543" s="58">
        <v>96.632995010772802</v>
      </c>
      <c r="L543" s="58">
        <v>97.044324735130004</v>
      </c>
      <c r="M543" s="59">
        <v>0.52131683035852106</v>
      </c>
      <c r="N543" s="59">
        <v>0.54497641259842799</v>
      </c>
      <c r="O543" s="59">
        <v>0.52104804380285497</v>
      </c>
      <c r="P543" s="59">
        <v>0.50143729038909202</v>
      </c>
      <c r="Q543" s="59">
        <v>0.477421392309267</v>
      </c>
      <c r="R543" s="59">
        <v>0.48399253778052698</v>
      </c>
      <c r="S543" s="59">
        <v>0.43499811327829802</v>
      </c>
    </row>
    <row r="544" spans="1:19" x14ac:dyDescent="0.3">
      <c r="A544" t="s">
        <v>878</v>
      </c>
      <c r="B544" t="s">
        <v>879</v>
      </c>
      <c r="C544" s="51" t="s">
        <v>43</v>
      </c>
      <c r="D544" s="51" t="s">
        <v>55</v>
      </c>
      <c r="E544" s="51" t="s">
        <v>44</v>
      </c>
      <c r="F544" s="58">
        <v>96.744436004519201</v>
      </c>
      <c r="G544" s="58">
        <v>85.528192714228197</v>
      </c>
      <c r="H544" s="58">
        <v>91.953680166400105</v>
      </c>
      <c r="I544" s="58">
        <v>92.973688238057605</v>
      </c>
      <c r="J544" s="58">
        <v>91.133443123268606</v>
      </c>
      <c r="K544" s="58">
        <v>94.137055780284996</v>
      </c>
      <c r="L544" s="58">
        <v>95.456585532938604</v>
      </c>
      <c r="M544" s="59">
        <v>0.63410512767587301</v>
      </c>
      <c r="N544" s="59">
        <v>0.67373754594651503</v>
      </c>
      <c r="O544" s="59">
        <v>0.63708568811636701</v>
      </c>
      <c r="P544" s="59">
        <v>0.60520151903166397</v>
      </c>
      <c r="Q544" s="59">
        <v>0.57033800644400101</v>
      </c>
      <c r="R544" s="59">
        <v>0.58105421619599396</v>
      </c>
      <c r="S544" s="59">
        <v>0.514428006428161</v>
      </c>
    </row>
    <row r="545" spans="1:19" x14ac:dyDescent="0.3">
      <c r="A545" t="s">
        <v>880</v>
      </c>
      <c r="B545" t="s">
        <v>881</v>
      </c>
      <c r="C545" s="51" t="s">
        <v>43</v>
      </c>
      <c r="D545" s="51" t="s">
        <v>55</v>
      </c>
      <c r="E545" s="51" t="s">
        <v>44</v>
      </c>
      <c r="F545" s="58">
        <v>90.049439426497599</v>
      </c>
      <c r="G545" s="58">
        <v>86.729174803232098</v>
      </c>
      <c r="H545" s="58">
        <v>95.500637083603095</v>
      </c>
      <c r="I545" s="58">
        <v>91.858881570076093</v>
      </c>
      <c r="J545" s="58">
        <v>89.378980094574501</v>
      </c>
      <c r="K545" s="58">
        <v>98.169924755028504</v>
      </c>
      <c r="L545" s="58">
        <v>95.398154497975696</v>
      </c>
      <c r="M545" s="59">
        <v>0.68649809152115304</v>
      </c>
      <c r="N545" s="59">
        <v>0.725092858871344</v>
      </c>
      <c r="O545" s="59">
        <v>0.68963775737037203</v>
      </c>
      <c r="P545" s="59">
        <v>0.65801613962043604</v>
      </c>
      <c r="Q545" s="59">
        <v>0.62235895337094305</v>
      </c>
      <c r="R545" s="59">
        <v>0.63334411817049796</v>
      </c>
      <c r="S545" s="59">
        <v>0.563871556205781</v>
      </c>
    </row>
    <row r="546" spans="1:19" x14ac:dyDescent="0.3">
      <c r="A546" t="s">
        <v>866</v>
      </c>
      <c r="B546" t="s">
        <v>867</v>
      </c>
      <c r="C546" s="51" t="s">
        <v>43</v>
      </c>
      <c r="D546" s="51" t="s">
        <v>55</v>
      </c>
      <c r="E546" s="51" t="s">
        <v>39</v>
      </c>
      <c r="F546" s="58">
        <v>91.591723944819904</v>
      </c>
      <c r="G546" s="58">
        <v>92.8874028096443</v>
      </c>
      <c r="H546" s="58">
        <v>97.915267150060899</v>
      </c>
      <c r="I546" s="58">
        <v>87.514415811743604</v>
      </c>
      <c r="J546" s="58">
        <v>93.430884830954597</v>
      </c>
      <c r="K546" s="58">
        <v>97.050541436889702</v>
      </c>
      <c r="L546" s="58">
        <v>105.016145617913</v>
      </c>
      <c r="M546" s="59">
        <v>0.44342669083831798</v>
      </c>
      <c r="N546" s="59">
        <v>0.47030688796985798</v>
      </c>
      <c r="O546" s="59">
        <v>0.44574385259679999</v>
      </c>
      <c r="P546" s="59">
        <v>0.42486459996350501</v>
      </c>
      <c r="Q546" s="59">
        <v>0.400483965138269</v>
      </c>
      <c r="R546" s="59">
        <v>0.40662496189776498</v>
      </c>
      <c r="S546" s="59">
        <v>0.36099563985606897</v>
      </c>
    </row>
    <row r="547" spans="1:19" x14ac:dyDescent="0.3">
      <c r="A547" t="s">
        <v>874</v>
      </c>
      <c r="B547" t="s">
        <v>875</v>
      </c>
      <c r="C547" s="51" t="s">
        <v>38</v>
      </c>
      <c r="D547" s="51" t="s">
        <v>55</v>
      </c>
      <c r="E547" s="51" t="s">
        <v>39</v>
      </c>
      <c r="F547" s="58">
        <v>100.939858978251</v>
      </c>
      <c r="G547" s="58">
        <v>91.212539035814004</v>
      </c>
      <c r="H547" s="58">
        <v>93.781211692482401</v>
      </c>
      <c r="I547" s="58">
        <v>97.235746942800205</v>
      </c>
      <c r="J547" s="58">
        <v>96.277578912962497</v>
      </c>
      <c r="K547" s="58">
        <v>96.052649623842797</v>
      </c>
      <c r="L547" s="58">
        <v>96.685813781355805</v>
      </c>
      <c r="M547" s="59">
        <v>0.63322496019682195</v>
      </c>
      <c r="N547" s="59">
        <v>0.66462264331135101</v>
      </c>
      <c r="O547" s="59">
        <v>0.63519868219222497</v>
      </c>
      <c r="P547" s="59">
        <v>0.60835243249844995</v>
      </c>
      <c r="Q547" s="59">
        <v>0.57769941281188297</v>
      </c>
      <c r="R547" s="59">
        <v>0.58744646187995597</v>
      </c>
      <c r="S547" s="59">
        <v>0.513294443343846</v>
      </c>
    </row>
    <row r="548" spans="1:19" x14ac:dyDescent="0.3">
      <c r="A548" t="s">
        <v>1014</v>
      </c>
      <c r="B548" t="s">
        <v>1015</v>
      </c>
      <c r="C548" s="51" t="s">
        <v>38</v>
      </c>
      <c r="D548" s="51" t="s">
        <v>55</v>
      </c>
      <c r="E548" s="51" t="s">
        <v>39</v>
      </c>
      <c r="F548" s="58">
        <v>112.224790518558</v>
      </c>
      <c r="G548" s="58">
        <v>96.289469234273099</v>
      </c>
      <c r="H548" s="58">
        <v>91.780374480865802</v>
      </c>
      <c r="I548" s="58">
        <v>93.307917070134593</v>
      </c>
      <c r="J548" s="58">
        <v>90.352464573045594</v>
      </c>
      <c r="K548" s="58">
        <v>102.188541080928</v>
      </c>
      <c r="L548" s="58">
        <v>107.180211827278</v>
      </c>
      <c r="M548" s="59">
        <v>0.55641497094232295</v>
      </c>
      <c r="N548" s="59">
        <v>0.57727410550056302</v>
      </c>
      <c r="O548" s="59">
        <v>0.55601636305940305</v>
      </c>
      <c r="P548" s="59">
        <v>0.54063114280218905</v>
      </c>
      <c r="Q548" s="59">
        <v>0.518784247352994</v>
      </c>
      <c r="R548" s="59">
        <v>0.52246738487636102</v>
      </c>
      <c r="S548" s="59">
        <v>0.47448387839477901</v>
      </c>
    </row>
    <row r="549" spans="1:19" x14ac:dyDescent="0.3">
      <c r="A549" t="s">
        <v>1010</v>
      </c>
      <c r="B549" t="s">
        <v>1011</v>
      </c>
      <c r="C549" s="51" t="s">
        <v>43</v>
      </c>
      <c r="D549" s="51" t="s">
        <v>55</v>
      </c>
      <c r="E549" s="51" t="s">
        <v>44</v>
      </c>
      <c r="F549" s="58">
        <v>117.35385053807499</v>
      </c>
      <c r="G549" s="58">
        <v>99.423918163643606</v>
      </c>
      <c r="H549" s="58">
        <v>94.302369348492903</v>
      </c>
      <c r="I549" s="58">
        <v>92.495141273443593</v>
      </c>
      <c r="J549" s="58">
        <v>90.078111050335494</v>
      </c>
      <c r="K549" s="58">
        <v>102.747478828765</v>
      </c>
      <c r="L549" s="58">
        <v>103.817489022746</v>
      </c>
      <c r="M549" s="59">
        <v>0.65501862960526303</v>
      </c>
      <c r="N549" s="59">
        <v>0.69069385842239095</v>
      </c>
      <c r="O549" s="59">
        <v>0.65743029183733803</v>
      </c>
      <c r="P549" s="59">
        <v>0.63014984372439298</v>
      </c>
      <c r="Q549" s="59">
        <v>0.59849685490719196</v>
      </c>
      <c r="R549" s="59">
        <v>0.60654572572549703</v>
      </c>
      <c r="S549" s="59">
        <v>0.543129488503036</v>
      </c>
    </row>
    <row r="550" spans="1:19" x14ac:dyDescent="0.3">
      <c r="A550" t="s">
        <v>1016</v>
      </c>
      <c r="B550" t="s">
        <v>1017</v>
      </c>
      <c r="C550" s="51" t="s">
        <v>38</v>
      </c>
      <c r="D550" s="51" t="s">
        <v>55</v>
      </c>
      <c r="E550" s="51" t="s">
        <v>39</v>
      </c>
      <c r="F550" s="58">
        <v>112.224790518558</v>
      </c>
      <c r="G550" s="58">
        <v>96.289469234273099</v>
      </c>
      <c r="H550" s="58">
        <v>91.780374480865802</v>
      </c>
      <c r="I550" s="58">
        <v>93.307917070134593</v>
      </c>
      <c r="J550" s="58">
        <v>90.352464573045594</v>
      </c>
      <c r="K550" s="58">
        <v>102.188541080928</v>
      </c>
      <c r="L550" s="58">
        <v>107.180211827278</v>
      </c>
      <c r="M550" s="59">
        <v>0.55641497094232295</v>
      </c>
      <c r="N550" s="59">
        <v>0.57727410550056302</v>
      </c>
      <c r="O550" s="59">
        <v>0.55601636305940305</v>
      </c>
      <c r="P550" s="59">
        <v>0.54063114280218905</v>
      </c>
      <c r="Q550" s="59">
        <v>0.518784247352994</v>
      </c>
      <c r="R550" s="59">
        <v>0.52246738487636102</v>
      </c>
      <c r="S550" s="59">
        <v>0.47448387839477901</v>
      </c>
    </row>
    <row r="551" spans="1:19" x14ac:dyDescent="0.3">
      <c r="A551" t="s">
        <v>1012</v>
      </c>
      <c r="B551" t="s">
        <v>1013</v>
      </c>
      <c r="C551" s="51" t="s">
        <v>38</v>
      </c>
      <c r="D551" s="51" t="s">
        <v>55</v>
      </c>
      <c r="E551" s="51" t="s">
        <v>44</v>
      </c>
      <c r="F551" s="58">
        <v>116.419129338041</v>
      </c>
      <c r="G551" s="58">
        <v>99.2167505601183</v>
      </c>
      <c r="H551" s="58">
        <v>92.279526626652896</v>
      </c>
      <c r="I551" s="58">
        <v>90.913973232726704</v>
      </c>
      <c r="J551" s="58">
        <v>88.936250241040199</v>
      </c>
      <c r="K551" s="58">
        <v>101.750297928211</v>
      </c>
      <c r="L551" s="58">
        <v>105.066537502364</v>
      </c>
      <c r="M551" s="59">
        <v>0.65500182784955696</v>
      </c>
      <c r="N551" s="59">
        <v>0.69064570221756205</v>
      </c>
      <c r="O551" s="59">
        <v>0.65734357956520295</v>
      </c>
      <c r="P551" s="59">
        <v>0.63006097086769497</v>
      </c>
      <c r="Q551" s="59">
        <v>0.59840640716417204</v>
      </c>
      <c r="R551" s="59">
        <v>0.60644551364331001</v>
      </c>
      <c r="S551" s="59">
        <v>0.54297703678210196</v>
      </c>
    </row>
    <row r="552" spans="1:19" x14ac:dyDescent="0.3">
      <c r="A552" t="s">
        <v>2806</v>
      </c>
      <c r="B552" t="s">
        <v>2807</v>
      </c>
      <c r="C552" s="51" t="s">
        <v>43</v>
      </c>
      <c r="D552" s="51" t="s">
        <v>55</v>
      </c>
      <c r="E552" s="51" t="s">
        <v>44</v>
      </c>
      <c r="F552" s="58">
        <v>112.844915825627</v>
      </c>
      <c r="G552" s="58">
        <v>123.243294422831</v>
      </c>
      <c r="H552" s="58">
        <v>106.373908414478</v>
      </c>
      <c r="I552" s="58">
        <v>121.440408064816</v>
      </c>
      <c r="J552" s="58">
        <v>132.78590593726599</v>
      </c>
      <c r="K552" s="58">
        <v>105.182474512505</v>
      </c>
      <c r="L552" s="58">
        <v>99.971510306559907</v>
      </c>
      <c r="M552" s="59">
        <v>0.67332384697658698</v>
      </c>
      <c r="N552" s="59">
        <v>0.70482808271132902</v>
      </c>
      <c r="O552" s="59">
        <v>0.67632222399064401</v>
      </c>
      <c r="P552" s="59">
        <v>0.65226808132387104</v>
      </c>
      <c r="Q552" s="59">
        <v>0.62506441397197599</v>
      </c>
      <c r="R552" s="59">
        <v>0.63268973185103905</v>
      </c>
      <c r="S552" s="59">
        <v>0.57908607383492305</v>
      </c>
    </row>
    <row r="553" spans="1:19" x14ac:dyDescent="0.3">
      <c r="A553" t="s">
        <v>2810</v>
      </c>
      <c r="B553" t="s">
        <v>2811</v>
      </c>
      <c r="C553" s="51" t="s">
        <v>43</v>
      </c>
      <c r="D553" s="51" t="s">
        <v>55</v>
      </c>
      <c r="E553" s="51" t="s">
        <v>44</v>
      </c>
      <c r="F553" s="58">
        <v>121.46910344557701</v>
      </c>
      <c r="G553" s="58">
        <v>130.65825337226099</v>
      </c>
      <c r="H553" s="58">
        <v>114.013353144475</v>
      </c>
      <c r="I553" s="58">
        <v>126.289955470861</v>
      </c>
      <c r="J553" s="58">
        <v>132.18416203670799</v>
      </c>
      <c r="K553" s="58">
        <v>104.532442501801</v>
      </c>
      <c r="L553" s="58">
        <v>98.831242890313305</v>
      </c>
      <c r="M553" s="59">
        <v>0.67302386010766801</v>
      </c>
      <c r="N553" s="59">
        <v>0.704554652490753</v>
      </c>
      <c r="O553" s="59">
        <v>0.67597602694010295</v>
      </c>
      <c r="P553" s="59">
        <v>0.65194504493336303</v>
      </c>
      <c r="Q553" s="59">
        <v>0.62479513280398402</v>
      </c>
      <c r="R553" s="59">
        <v>0.63236211495368</v>
      </c>
      <c r="S553" s="59">
        <v>0.57896034229335303</v>
      </c>
    </row>
    <row r="554" spans="1:19" x14ac:dyDescent="0.3">
      <c r="A554" t="s">
        <v>2816</v>
      </c>
      <c r="B554" t="s">
        <v>2817</v>
      </c>
      <c r="C554" s="51" t="s">
        <v>38</v>
      </c>
      <c r="D554" s="51" t="s">
        <v>55</v>
      </c>
      <c r="E554" s="51" t="s">
        <v>44</v>
      </c>
      <c r="F554" s="58">
        <v>111.777146779194</v>
      </c>
      <c r="G554" s="58">
        <v>121.829599411175</v>
      </c>
      <c r="H554" s="58">
        <v>110.67440087306601</v>
      </c>
      <c r="I554" s="58">
        <v>109.845737851839</v>
      </c>
      <c r="J554" s="58">
        <v>125.348054049729</v>
      </c>
      <c r="K554" s="58">
        <v>104.904507727886</v>
      </c>
      <c r="L554" s="58">
        <v>92.201748072474501</v>
      </c>
      <c r="M554" s="59">
        <v>0.67331185219462597</v>
      </c>
      <c r="N554" s="59">
        <v>0.70481265274623595</v>
      </c>
      <c r="O554" s="59">
        <v>0.67630299938605598</v>
      </c>
      <c r="P554" s="59">
        <v>0.65225082687700597</v>
      </c>
      <c r="Q554" s="59">
        <v>0.62504432493500695</v>
      </c>
      <c r="R554" s="59">
        <v>0.63266634002247701</v>
      </c>
      <c r="S554" s="59">
        <v>0.57905202559771596</v>
      </c>
    </row>
    <row r="555" spans="1:19" x14ac:dyDescent="0.3">
      <c r="A555" t="s">
        <v>2812</v>
      </c>
      <c r="B555" t="s">
        <v>2813</v>
      </c>
      <c r="C555" s="51" t="s">
        <v>38</v>
      </c>
      <c r="D555" s="51" t="s">
        <v>55</v>
      </c>
      <c r="E555" s="51" t="s">
        <v>44</v>
      </c>
      <c r="F555" s="58">
        <v>117.700725280474</v>
      </c>
      <c r="G555" s="58">
        <v>125.528307557651</v>
      </c>
      <c r="H555" s="58">
        <v>106.700889569311</v>
      </c>
      <c r="I555" s="58">
        <v>109.424523619772</v>
      </c>
      <c r="J555" s="58">
        <v>130.787396160226</v>
      </c>
      <c r="K555" s="58">
        <v>108.41837045085001</v>
      </c>
      <c r="L555" s="58">
        <v>93.080055262776298</v>
      </c>
      <c r="M555" s="59">
        <v>0.673011855546783</v>
      </c>
      <c r="N555" s="59">
        <v>0.70453921062796498</v>
      </c>
      <c r="O555" s="59">
        <v>0.67595953321880398</v>
      </c>
      <c r="P555" s="59">
        <v>0.65192530849716002</v>
      </c>
      <c r="Q555" s="59">
        <v>0.62477502955846598</v>
      </c>
      <c r="R555" s="59">
        <v>0.63233870291989802</v>
      </c>
      <c r="S555" s="59">
        <v>0.57892628293149795</v>
      </c>
    </row>
    <row r="556" spans="1:19" x14ac:dyDescent="0.3">
      <c r="A556" t="s">
        <v>2808</v>
      </c>
      <c r="B556" t="s">
        <v>2809</v>
      </c>
      <c r="C556" s="51" t="s">
        <v>43</v>
      </c>
      <c r="D556" s="51" t="s">
        <v>55</v>
      </c>
      <c r="E556" s="51" t="s">
        <v>44</v>
      </c>
      <c r="F556" s="58">
        <v>119.711353510979</v>
      </c>
      <c r="G556" s="58">
        <v>131.14856076539999</v>
      </c>
      <c r="H556" s="58">
        <v>116.802318952909</v>
      </c>
      <c r="I556" s="58">
        <v>119.25116944450301</v>
      </c>
      <c r="J556" s="58">
        <v>127.76786659779</v>
      </c>
      <c r="K556" s="58">
        <v>103.566444287114</v>
      </c>
      <c r="L556" s="58">
        <v>89.314350854795194</v>
      </c>
      <c r="M556" s="59">
        <v>0.71743446994956495</v>
      </c>
      <c r="N556" s="59">
        <v>0.74828303322878198</v>
      </c>
      <c r="O556" s="59">
        <v>0.72024528769998097</v>
      </c>
      <c r="P556" s="59">
        <v>0.69642831326371002</v>
      </c>
      <c r="Q556" s="59">
        <v>0.66892495455408696</v>
      </c>
      <c r="R556" s="59">
        <v>0.67655239164594805</v>
      </c>
      <c r="S556" s="59">
        <v>0.62142638132555905</v>
      </c>
    </row>
    <row r="557" spans="1:19" x14ac:dyDescent="0.3">
      <c r="A557" t="s">
        <v>3780</v>
      </c>
      <c r="B557" t="s">
        <v>3781</v>
      </c>
      <c r="C557" s="51" t="s">
        <v>43</v>
      </c>
      <c r="D557" s="51" t="s">
        <v>55</v>
      </c>
      <c r="E557" s="51" t="s">
        <v>44</v>
      </c>
      <c r="F557" s="58">
        <v>122.83502856487399</v>
      </c>
      <c r="G557" s="58">
        <v>113.01408601673999</v>
      </c>
      <c r="H557" s="58">
        <v>106.090499531521</v>
      </c>
      <c r="I557" s="58">
        <v>127.544562375697</v>
      </c>
      <c r="J557" s="58">
        <v>131.28523801427701</v>
      </c>
      <c r="K557" s="58">
        <v>93.093562370734801</v>
      </c>
      <c r="L557" s="58">
        <v>82.299668832262995</v>
      </c>
      <c r="M557" s="59">
        <v>0.78954033894380005</v>
      </c>
      <c r="N557" s="59">
        <v>0.820343638230005</v>
      </c>
      <c r="O557" s="59">
        <v>0.79225446912077702</v>
      </c>
      <c r="P557" s="59">
        <v>0.76984383088414998</v>
      </c>
      <c r="Q557" s="59">
        <v>0.741111543029219</v>
      </c>
      <c r="R557" s="59">
        <v>0.74746101034530499</v>
      </c>
      <c r="S557" s="59">
        <v>0.68883830008094105</v>
      </c>
    </row>
    <row r="558" spans="1:19" x14ac:dyDescent="0.3">
      <c r="A558" t="s">
        <v>3776</v>
      </c>
      <c r="B558" t="s">
        <v>3777</v>
      </c>
      <c r="C558" s="51" t="s">
        <v>43</v>
      </c>
      <c r="D558" s="51" t="s">
        <v>55</v>
      </c>
      <c r="E558" s="51" t="s">
        <v>44</v>
      </c>
      <c r="F558" s="58">
        <v>114.101988581266</v>
      </c>
      <c r="G558" s="58">
        <v>102.19920255504501</v>
      </c>
      <c r="H558" s="58">
        <v>103.06911044992999</v>
      </c>
      <c r="I558" s="58">
        <v>104.102728850136</v>
      </c>
      <c r="J558" s="58">
        <v>110.61809304309401</v>
      </c>
      <c r="K558" s="58">
        <v>97.480391235661401</v>
      </c>
      <c r="L558" s="58">
        <v>93.044812475212794</v>
      </c>
      <c r="M558" s="59">
        <v>0.70212882654655495</v>
      </c>
      <c r="N558" s="59">
        <v>0.73884179790125803</v>
      </c>
      <c r="O558" s="59">
        <v>0.70622861526576397</v>
      </c>
      <c r="P558" s="59">
        <v>0.67704241718095604</v>
      </c>
      <c r="Q558" s="59">
        <v>0.64389084719871403</v>
      </c>
      <c r="R558" s="59">
        <v>0.65369874441623999</v>
      </c>
      <c r="S558" s="59">
        <v>0.59025729402443605</v>
      </c>
    </row>
    <row r="559" spans="1:19" x14ac:dyDescent="0.3">
      <c r="A559" t="s">
        <v>3774</v>
      </c>
      <c r="B559" t="s">
        <v>3775</v>
      </c>
      <c r="C559" s="51" t="s">
        <v>38</v>
      </c>
      <c r="D559" s="51" t="s">
        <v>55</v>
      </c>
      <c r="E559" s="51" t="s">
        <v>44</v>
      </c>
      <c r="F559" s="58">
        <v>116.366751306556</v>
      </c>
      <c r="G559" s="58">
        <v>116.91489607829701</v>
      </c>
      <c r="H559" s="58">
        <v>103.18178562173399</v>
      </c>
      <c r="I559" s="58">
        <v>116.03706845971</v>
      </c>
      <c r="J559" s="58">
        <v>117.25489055535201</v>
      </c>
      <c r="K559" s="58">
        <v>99.811071977438203</v>
      </c>
      <c r="L559" s="58">
        <v>89.659970147560401</v>
      </c>
      <c r="M559" s="59">
        <v>0.65309835332202504</v>
      </c>
      <c r="N559" s="59">
        <v>0.68961453821445795</v>
      </c>
      <c r="O559" s="59">
        <v>0.65693865578564503</v>
      </c>
      <c r="P559" s="59">
        <v>0.62906626908360497</v>
      </c>
      <c r="Q559" s="59">
        <v>0.59755256552843605</v>
      </c>
      <c r="R559" s="59">
        <v>0.60652568540438601</v>
      </c>
      <c r="S559" s="59">
        <v>0.54751302846573402</v>
      </c>
    </row>
    <row r="560" spans="1:19" x14ac:dyDescent="0.3">
      <c r="A560" t="s">
        <v>3778</v>
      </c>
      <c r="B560" t="s">
        <v>3779</v>
      </c>
      <c r="C560" s="51" t="s">
        <v>43</v>
      </c>
      <c r="D560" s="51" t="s">
        <v>55</v>
      </c>
      <c r="E560" s="51" t="s">
        <v>44</v>
      </c>
      <c r="F560" s="58">
        <v>118.655327193189</v>
      </c>
      <c r="G560" s="58">
        <v>111.58222417169</v>
      </c>
      <c r="H560" s="58">
        <v>110.43592589548101</v>
      </c>
      <c r="I560" s="58">
        <v>105.73248017753301</v>
      </c>
      <c r="J560" s="58">
        <v>121.271213787371</v>
      </c>
      <c r="K560" s="58">
        <v>97.979555002464906</v>
      </c>
      <c r="L560" s="58">
        <v>87.456556468090497</v>
      </c>
      <c r="M560" s="59">
        <v>0.65529574964202197</v>
      </c>
      <c r="N560" s="59">
        <v>0.69100786284138005</v>
      </c>
      <c r="O560" s="59">
        <v>0.65937313383866203</v>
      </c>
      <c r="P560" s="59">
        <v>0.63051557188521201</v>
      </c>
      <c r="Q560" s="59">
        <v>0.59881970881041402</v>
      </c>
      <c r="R560" s="59">
        <v>0.60870393676769396</v>
      </c>
      <c r="S560" s="59">
        <v>0.54889232068107796</v>
      </c>
    </row>
    <row r="561" spans="1:19" x14ac:dyDescent="0.3">
      <c r="A561" t="s">
        <v>3768</v>
      </c>
      <c r="B561" t="s">
        <v>3769</v>
      </c>
      <c r="C561" s="51" t="s">
        <v>38</v>
      </c>
      <c r="D561" s="51" t="s">
        <v>55</v>
      </c>
      <c r="E561" s="51" t="s">
        <v>44</v>
      </c>
      <c r="F561" s="58">
        <v>122.029204293208</v>
      </c>
      <c r="G561" s="58">
        <v>115.651069229288</v>
      </c>
      <c r="H561" s="58">
        <v>109.385841707902</v>
      </c>
      <c r="I561" s="58">
        <v>107.133918692081</v>
      </c>
      <c r="J561" s="58">
        <v>120.189966526804</v>
      </c>
      <c r="K561" s="58">
        <v>95.252850136969101</v>
      </c>
      <c r="L561" s="58">
        <v>86.783734541144298</v>
      </c>
      <c r="M561" s="59">
        <v>0.66665897340860303</v>
      </c>
      <c r="N561" s="59">
        <v>0.70344996928357495</v>
      </c>
      <c r="O561" s="59">
        <v>0.67053439267371295</v>
      </c>
      <c r="P561" s="59">
        <v>0.64234273102915296</v>
      </c>
      <c r="Q561" s="59">
        <v>0.61026935593527798</v>
      </c>
      <c r="R561" s="59">
        <v>0.61935493315692103</v>
      </c>
      <c r="S561" s="59">
        <v>0.55900195572376898</v>
      </c>
    </row>
    <row r="562" spans="1:19" x14ac:dyDescent="0.3">
      <c r="A562" t="s">
        <v>3770</v>
      </c>
      <c r="B562" t="s">
        <v>3771</v>
      </c>
      <c r="C562" s="51" t="s">
        <v>38</v>
      </c>
      <c r="D562" s="51" t="s">
        <v>55</v>
      </c>
      <c r="E562" s="51" t="s">
        <v>44</v>
      </c>
      <c r="F562" s="58">
        <v>119.06730580788199</v>
      </c>
      <c r="G562" s="58">
        <v>105.76604511518499</v>
      </c>
      <c r="H562" s="58">
        <v>106.497287538488</v>
      </c>
      <c r="I562" s="58">
        <v>106.808280225036</v>
      </c>
      <c r="J562" s="58">
        <v>111.213756285101</v>
      </c>
      <c r="K562" s="58">
        <v>97.726005768701</v>
      </c>
      <c r="L562" s="58">
        <v>87.641420654637301</v>
      </c>
      <c r="M562" s="59">
        <v>0.65309835332202504</v>
      </c>
      <c r="N562" s="59">
        <v>0.68961453821445795</v>
      </c>
      <c r="O562" s="59">
        <v>0.65693865578564503</v>
      </c>
      <c r="P562" s="59">
        <v>0.62906626908360497</v>
      </c>
      <c r="Q562" s="59">
        <v>0.59755256552843605</v>
      </c>
      <c r="R562" s="59">
        <v>0.60652568540438601</v>
      </c>
      <c r="S562" s="59">
        <v>0.54751302846573402</v>
      </c>
    </row>
    <row r="563" spans="1:19" x14ac:dyDescent="0.3">
      <c r="A563" t="s">
        <v>3772</v>
      </c>
      <c r="B563" t="s">
        <v>3773</v>
      </c>
      <c r="C563" s="51" t="s">
        <v>38</v>
      </c>
      <c r="D563" s="51" t="s">
        <v>55</v>
      </c>
      <c r="E563" s="51" t="s">
        <v>39</v>
      </c>
      <c r="F563" s="58">
        <v>115.951768738024</v>
      </c>
      <c r="G563" s="58">
        <v>109.42884666328899</v>
      </c>
      <c r="H563" s="58">
        <v>106.299737212092</v>
      </c>
      <c r="I563" s="58">
        <v>110.26256145289</v>
      </c>
      <c r="J563" s="58">
        <v>116.700585443329</v>
      </c>
      <c r="K563" s="58">
        <v>96.8925583348977</v>
      </c>
      <c r="L563" s="58">
        <v>89.019433181192994</v>
      </c>
      <c r="M563" s="59">
        <v>0.55491130800649302</v>
      </c>
      <c r="N563" s="59">
        <v>0.57652368889644801</v>
      </c>
      <c r="O563" s="59">
        <v>0.55688986440120103</v>
      </c>
      <c r="P563" s="59">
        <v>0.54013574046740198</v>
      </c>
      <c r="Q563" s="59">
        <v>0.51844478284348505</v>
      </c>
      <c r="R563" s="59">
        <v>0.52383719091296999</v>
      </c>
      <c r="S563" s="59">
        <v>0.48108175607933101</v>
      </c>
    </row>
    <row r="564" spans="1:19" x14ac:dyDescent="0.3">
      <c r="A564" t="s">
        <v>2814</v>
      </c>
      <c r="B564" t="s">
        <v>2815</v>
      </c>
      <c r="C564" s="51" t="s">
        <v>38</v>
      </c>
      <c r="D564" s="51" t="s">
        <v>55</v>
      </c>
      <c r="E564" s="51" t="s">
        <v>44</v>
      </c>
      <c r="F564" s="58">
        <v>112.291478293785</v>
      </c>
      <c r="G564" s="58">
        <v>128.005829993898</v>
      </c>
      <c r="H564" s="58">
        <v>102.549306862785</v>
      </c>
      <c r="I564" s="58">
        <v>119.969992100678</v>
      </c>
      <c r="J564" s="58">
        <v>125.954527351382</v>
      </c>
      <c r="K564" s="58">
        <v>112.576004568051</v>
      </c>
      <c r="L564" s="58">
        <v>95.098604755699398</v>
      </c>
      <c r="M564" s="59">
        <v>0.673011855546783</v>
      </c>
      <c r="N564" s="59">
        <v>0.70453921062796498</v>
      </c>
      <c r="O564" s="59">
        <v>0.67595953321880398</v>
      </c>
      <c r="P564" s="59">
        <v>0.65192530849716002</v>
      </c>
      <c r="Q564" s="59">
        <v>0.62477502955846598</v>
      </c>
      <c r="R564" s="59">
        <v>0.63233870291989802</v>
      </c>
      <c r="S564" s="59">
        <v>0.57892628293149795</v>
      </c>
    </row>
    <row r="565" spans="1:19" x14ac:dyDescent="0.3">
      <c r="A565" t="s">
        <v>3016</v>
      </c>
      <c r="B565" t="s">
        <v>3017</v>
      </c>
      <c r="C565" s="51" t="s">
        <v>38</v>
      </c>
      <c r="D565" s="51" t="s">
        <v>55</v>
      </c>
      <c r="E565" s="51" t="s">
        <v>44</v>
      </c>
      <c r="F565" s="58">
        <v>97.578979167234493</v>
      </c>
      <c r="G565" s="58">
        <v>92.010269985736898</v>
      </c>
      <c r="H565" s="58">
        <v>99.380346968736305</v>
      </c>
      <c r="I565" s="58">
        <v>89.380147648185996</v>
      </c>
      <c r="J565" s="58">
        <v>87.185406651959596</v>
      </c>
      <c r="K565" s="58">
        <v>94.853626907033302</v>
      </c>
      <c r="L565" s="58">
        <v>107.92282172864699</v>
      </c>
      <c r="M565" s="59">
        <v>0.63219551024709597</v>
      </c>
      <c r="N565" s="59">
        <v>0.67172627045563704</v>
      </c>
      <c r="O565" s="59">
        <v>0.63600417992428104</v>
      </c>
      <c r="P565" s="59">
        <v>0.60672185850884397</v>
      </c>
      <c r="Q565" s="59">
        <v>0.57338408130057605</v>
      </c>
      <c r="R565" s="59">
        <v>0.58262493935898596</v>
      </c>
      <c r="S565" s="59">
        <v>0.51947061984688303</v>
      </c>
    </row>
    <row r="566" spans="1:19" x14ac:dyDescent="0.3">
      <c r="A566" t="s">
        <v>3904</v>
      </c>
      <c r="B566" t="s">
        <v>3905</v>
      </c>
      <c r="C566" s="51" t="s">
        <v>38</v>
      </c>
      <c r="D566" s="51" t="s">
        <v>55</v>
      </c>
      <c r="E566" s="51" t="s">
        <v>44</v>
      </c>
      <c r="F566" s="58">
        <v>93.330335962595498</v>
      </c>
      <c r="G566" s="58">
        <v>88.696678996364597</v>
      </c>
      <c r="H566" s="58">
        <v>102.426381616607</v>
      </c>
      <c r="I566" s="58">
        <v>88.336545561469407</v>
      </c>
      <c r="J566" s="58">
        <v>87.287619626647398</v>
      </c>
      <c r="K566" s="58">
        <v>90.713954796602096</v>
      </c>
      <c r="L566" s="58">
        <v>102.383181793623</v>
      </c>
      <c r="M566" s="59">
        <v>0.74229697089438595</v>
      </c>
      <c r="N566" s="59">
        <v>0.77549666327322797</v>
      </c>
      <c r="O566" s="59">
        <v>0.74598536718012698</v>
      </c>
      <c r="P566" s="59">
        <v>0.717661356193939</v>
      </c>
      <c r="Q566" s="59">
        <v>0.685434032020939</v>
      </c>
      <c r="R566" s="59">
        <v>0.69581176604162298</v>
      </c>
      <c r="S566" s="59">
        <v>0.63095501794173203</v>
      </c>
    </row>
    <row r="567" spans="1:19" x14ac:dyDescent="0.3">
      <c r="A567" t="s">
        <v>3910</v>
      </c>
      <c r="B567" t="s">
        <v>3911</v>
      </c>
      <c r="C567" s="51" t="s">
        <v>38</v>
      </c>
      <c r="D567" s="51" t="s">
        <v>55</v>
      </c>
      <c r="E567" s="51" t="s">
        <v>44</v>
      </c>
      <c r="F567" s="58">
        <v>80.976570337675895</v>
      </c>
      <c r="G567" s="58">
        <v>79.500483386070101</v>
      </c>
      <c r="H567" s="58">
        <v>96.003257612490003</v>
      </c>
      <c r="I567" s="58">
        <v>87.481772424622093</v>
      </c>
      <c r="J567" s="58">
        <v>87.399243144330498</v>
      </c>
      <c r="K567" s="58">
        <v>87.913876882068195</v>
      </c>
      <c r="L567" s="58">
        <v>102.020191964289</v>
      </c>
      <c r="M567" s="59">
        <v>0.66043540273699297</v>
      </c>
      <c r="N567" s="59">
        <v>0.694169299197681</v>
      </c>
      <c r="O567" s="59">
        <v>0.66404725840824397</v>
      </c>
      <c r="P567" s="59">
        <v>0.63625035483076997</v>
      </c>
      <c r="Q567" s="59">
        <v>0.60564336114580397</v>
      </c>
      <c r="R567" s="59">
        <v>0.61522410817226902</v>
      </c>
      <c r="S567" s="59">
        <v>0.55508867813096296</v>
      </c>
    </row>
    <row r="568" spans="1:19" x14ac:dyDescent="0.3">
      <c r="A568" t="s">
        <v>3906</v>
      </c>
      <c r="B568" t="s">
        <v>3907</v>
      </c>
      <c r="C568" s="51" t="s">
        <v>38</v>
      </c>
      <c r="D568" s="51" t="s">
        <v>55</v>
      </c>
      <c r="E568" s="51" t="s">
        <v>39</v>
      </c>
      <c r="F568" s="58">
        <v>93.520213153896094</v>
      </c>
      <c r="G568" s="58">
        <v>86.139820388966299</v>
      </c>
      <c r="H568" s="58">
        <v>96.570226671014396</v>
      </c>
      <c r="I568" s="58">
        <v>90.118791776267898</v>
      </c>
      <c r="J568" s="58">
        <v>88.711072837879996</v>
      </c>
      <c r="K568" s="58">
        <v>91.078928097255698</v>
      </c>
      <c r="L568" s="58">
        <v>104.95242676961399</v>
      </c>
      <c r="M568" s="59">
        <v>0.56234469240712404</v>
      </c>
      <c r="N568" s="59">
        <v>0.58116083431699705</v>
      </c>
      <c r="O568" s="59">
        <v>0.56361149083506501</v>
      </c>
      <c r="P568" s="59">
        <v>0.54799922322009298</v>
      </c>
      <c r="Q568" s="59">
        <v>0.52743289913327995</v>
      </c>
      <c r="R568" s="59">
        <v>0.53257412468096899</v>
      </c>
      <c r="S568" s="59">
        <v>0.48859851657716002</v>
      </c>
    </row>
    <row r="569" spans="1:19" x14ac:dyDescent="0.3">
      <c r="A569" t="s">
        <v>3902</v>
      </c>
      <c r="B569" t="s">
        <v>3903</v>
      </c>
      <c r="C569" s="51" t="s">
        <v>38</v>
      </c>
      <c r="D569" s="51" t="s">
        <v>55</v>
      </c>
      <c r="E569" s="51" t="s">
        <v>39</v>
      </c>
      <c r="F569" s="58">
        <v>93.520213153896094</v>
      </c>
      <c r="G569" s="58">
        <v>86.139820388966299</v>
      </c>
      <c r="H569" s="58">
        <v>96.570226671014396</v>
      </c>
      <c r="I569" s="58">
        <v>90.118791776267898</v>
      </c>
      <c r="J569" s="58">
        <v>88.711072837879996</v>
      </c>
      <c r="K569" s="58">
        <v>91.078928097255698</v>
      </c>
      <c r="L569" s="58">
        <v>104.95242676961399</v>
      </c>
      <c r="M569" s="59">
        <v>0.56234469240712404</v>
      </c>
      <c r="N569" s="59">
        <v>0.58116083431699705</v>
      </c>
      <c r="O569" s="59">
        <v>0.56361149083506501</v>
      </c>
      <c r="P569" s="59">
        <v>0.54799922322009298</v>
      </c>
      <c r="Q569" s="59">
        <v>0.52743289913327995</v>
      </c>
      <c r="R569" s="59">
        <v>0.53257412468096899</v>
      </c>
      <c r="S569" s="59">
        <v>0.48859851657716002</v>
      </c>
    </row>
    <row r="570" spans="1:19" x14ac:dyDescent="0.3">
      <c r="A570" t="s">
        <v>3014</v>
      </c>
      <c r="B570" t="s">
        <v>3015</v>
      </c>
      <c r="C570" s="51" t="s">
        <v>38</v>
      </c>
      <c r="D570" s="51" t="s">
        <v>55</v>
      </c>
      <c r="E570" s="51" t="s">
        <v>39</v>
      </c>
      <c r="F570" s="58">
        <v>95.102521260823394</v>
      </c>
      <c r="G570" s="58">
        <v>93.713615937781796</v>
      </c>
      <c r="H570" s="58">
        <v>96.674588313861705</v>
      </c>
      <c r="I570" s="58">
        <v>89.689718951004593</v>
      </c>
      <c r="J570" s="58">
        <v>90.075456794618901</v>
      </c>
      <c r="K570" s="58">
        <v>95.125516536473995</v>
      </c>
      <c r="L570" s="58">
        <v>104.18314340772901</v>
      </c>
      <c r="M570" s="59">
        <v>0.521024660999444</v>
      </c>
      <c r="N570" s="59">
        <v>0.54295275727506698</v>
      </c>
      <c r="O570" s="59">
        <v>0.52260618391723201</v>
      </c>
      <c r="P570" s="59">
        <v>0.50500684861123502</v>
      </c>
      <c r="Q570" s="59">
        <v>0.48274162061546599</v>
      </c>
      <c r="R570" s="59">
        <v>0.48846420898250398</v>
      </c>
      <c r="S570" s="59">
        <v>0.44253017664731398</v>
      </c>
    </row>
    <row r="571" spans="1:19" x14ac:dyDescent="0.3">
      <c r="A571" t="s">
        <v>3900</v>
      </c>
      <c r="B571" t="s">
        <v>3901</v>
      </c>
      <c r="C571" s="51" t="s">
        <v>43</v>
      </c>
      <c r="D571" s="51" t="s">
        <v>55</v>
      </c>
      <c r="E571" s="51" t="s">
        <v>39</v>
      </c>
      <c r="F571" s="58">
        <v>93.520213153896094</v>
      </c>
      <c r="G571" s="58">
        <v>86.139820388966299</v>
      </c>
      <c r="H571" s="58">
        <v>96.570226671014396</v>
      </c>
      <c r="I571" s="58">
        <v>90.118791776267898</v>
      </c>
      <c r="J571" s="58">
        <v>88.711072837879996</v>
      </c>
      <c r="K571" s="58">
        <v>91.078928097255698</v>
      </c>
      <c r="L571" s="58">
        <v>104.95242676961399</v>
      </c>
      <c r="M571" s="59">
        <v>0.56234469240712404</v>
      </c>
      <c r="N571" s="59">
        <v>0.58116083431699705</v>
      </c>
      <c r="O571" s="59">
        <v>0.56361149083506501</v>
      </c>
      <c r="P571" s="59">
        <v>0.54799922322009298</v>
      </c>
      <c r="Q571" s="59">
        <v>0.52743289913327995</v>
      </c>
      <c r="R571" s="59">
        <v>0.53257412468096899</v>
      </c>
      <c r="S571" s="59">
        <v>0.48859851657716002</v>
      </c>
    </row>
    <row r="572" spans="1:19" x14ac:dyDescent="0.3">
      <c r="A572" t="s">
        <v>3908</v>
      </c>
      <c r="B572" t="s">
        <v>3909</v>
      </c>
      <c r="C572" s="51" t="s">
        <v>38</v>
      </c>
      <c r="D572" s="51" t="s">
        <v>55</v>
      </c>
      <c r="E572" s="51" t="s">
        <v>39</v>
      </c>
      <c r="F572" s="58">
        <v>93.520213153896094</v>
      </c>
      <c r="G572" s="58">
        <v>86.139820388966299</v>
      </c>
      <c r="H572" s="58">
        <v>96.570226671014396</v>
      </c>
      <c r="I572" s="58">
        <v>90.118791776267898</v>
      </c>
      <c r="J572" s="58">
        <v>88.711072837879996</v>
      </c>
      <c r="K572" s="58">
        <v>91.078928097255698</v>
      </c>
      <c r="L572" s="58">
        <v>104.95242676961399</v>
      </c>
      <c r="M572" s="59">
        <v>0.56234469240712404</v>
      </c>
      <c r="N572" s="59">
        <v>0.58116083431699705</v>
      </c>
      <c r="O572" s="59">
        <v>0.56361149083506501</v>
      </c>
      <c r="P572" s="59">
        <v>0.54799922322009298</v>
      </c>
      <c r="Q572" s="59">
        <v>0.52743289913327995</v>
      </c>
      <c r="R572" s="59">
        <v>0.53257412468096899</v>
      </c>
      <c r="S572" s="59">
        <v>0.48859851657716002</v>
      </c>
    </row>
    <row r="573" spans="1:19" x14ac:dyDescent="0.3">
      <c r="A573" t="s">
        <v>3898</v>
      </c>
      <c r="B573" t="s">
        <v>3899</v>
      </c>
      <c r="C573" s="51" t="s">
        <v>43</v>
      </c>
      <c r="D573" s="51" t="s">
        <v>55</v>
      </c>
      <c r="E573" s="51" t="s">
        <v>44</v>
      </c>
      <c r="F573" s="58">
        <v>95.6824208951207</v>
      </c>
      <c r="G573" s="58">
        <v>83.447383985153493</v>
      </c>
      <c r="H573" s="58">
        <v>96.392586452184105</v>
      </c>
      <c r="I573" s="58">
        <v>89.765250530952301</v>
      </c>
      <c r="J573" s="58">
        <v>85.912570387847197</v>
      </c>
      <c r="K573" s="58">
        <v>89.316151773787794</v>
      </c>
      <c r="L573" s="58">
        <v>110.5343039159</v>
      </c>
      <c r="M573" s="59">
        <v>0.65823481397138905</v>
      </c>
      <c r="N573" s="59">
        <v>0.69208531710580601</v>
      </c>
      <c r="O573" s="59">
        <v>0.66180895104215398</v>
      </c>
      <c r="P573" s="59">
        <v>0.63414843286045597</v>
      </c>
      <c r="Q573" s="59">
        <v>0.60357497671243399</v>
      </c>
      <c r="R573" s="59">
        <v>0.612989147501799</v>
      </c>
      <c r="S573" s="59">
        <v>0.55282968053058601</v>
      </c>
    </row>
    <row r="574" spans="1:19" x14ac:dyDescent="0.3">
      <c r="A574" t="s">
        <v>3428</v>
      </c>
      <c r="B574" t="s">
        <v>3429</v>
      </c>
      <c r="C574" s="51" t="s">
        <v>43</v>
      </c>
      <c r="D574" s="51" t="s">
        <v>55</v>
      </c>
      <c r="E574" s="51" t="s">
        <v>39</v>
      </c>
      <c r="F574" s="58">
        <v>99.810852967374501</v>
      </c>
      <c r="G574" s="58">
        <v>96.438013484829696</v>
      </c>
      <c r="H574" s="58">
        <v>93.7654129616121</v>
      </c>
      <c r="I574" s="58">
        <v>92.543947273291906</v>
      </c>
      <c r="J574" s="58">
        <v>93.526283607329802</v>
      </c>
      <c r="K574" s="58">
        <v>95.520434159297196</v>
      </c>
      <c r="L574" s="58">
        <v>102.281579906521</v>
      </c>
      <c r="M574" s="59">
        <v>0.45266091246003398</v>
      </c>
      <c r="N574" s="59">
        <v>0.48056372925695401</v>
      </c>
      <c r="O574" s="59">
        <v>0.45434458333316802</v>
      </c>
      <c r="P574" s="59">
        <v>0.43214571161235399</v>
      </c>
      <c r="Q574" s="59">
        <v>0.404661159199519</v>
      </c>
      <c r="R574" s="59">
        <v>0.41195021536846899</v>
      </c>
      <c r="S574" s="59">
        <v>0.35671834174419198</v>
      </c>
    </row>
    <row r="575" spans="1:19" x14ac:dyDescent="0.3">
      <c r="A575" t="s">
        <v>3424</v>
      </c>
      <c r="B575" t="s">
        <v>3425</v>
      </c>
      <c r="C575" s="51" t="s">
        <v>38</v>
      </c>
      <c r="D575" s="51" t="s">
        <v>55</v>
      </c>
      <c r="E575" s="51" t="s">
        <v>39</v>
      </c>
      <c r="F575" s="58">
        <v>99.810852967374501</v>
      </c>
      <c r="G575" s="58">
        <v>96.438013484829696</v>
      </c>
      <c r="H575" s="58">
        <v>93.7654129616121</v>
      </c>
      <c r="I575" s="58">
        <v>92.543947273291906</v>
      </c>
      <c r="J575" s="58">
        <v>93.526283607329802</v>
      </c>
      <c r="K575" s="58">
        <v>95.520434159297196</v>
      </c>
      <c r="L575" s="58">
        <v>102.281579906521</v>
      </c>
      <c r="M575" s="59">
        <v>0.45266091246003398</v>
      </c>
      <c r="N575" s="59">
        <v>0.48056372925695401</v>
      </c>
      <c r="O575" s="59">
        <v>0.45434458333316802</v>
      </c>
      <c r="P575" s="59">
        <v>0.43214571161235399</v>
      </c>
      <c r="Q575" s="59">
        <v>0.404661159199519</v>
      </c>
      <c r="R575" s="59">
        <v>0.41195021536846899</v>
      </c>
      <c r="S575" s="59">
        <v>0.35671834174419198</v>
      </c>
    </row>
    <row r="576" spans="1:19" x14ac:dyDescent="0.3">
      <c r="A576" t="s">
        <v>3430</v>
      </c>
      <c r="B576" t="s">
        <v>3431</v>
      </c>
      <c r="C576" s="51" t="s">
        <v>43</v>
      </c>
      <c r="D576" s="51" t="s">
        <v>55</v>
      </c>
      <c r="E576" s="51" t="s">
        <v>39</v>
      </c>
      <c r="F576" s="58">
        <v>99.810852967374501</v>
      </c>
      <c r="G576" s="58">
        <v>96.438013484829696</v>
      </c>
      <c r="H576" s="58">
        <v>93.7654129616121</v>
      </c>
      <c r="I576" s="58">
        <v>92.543947273291906</v>
      </c>
      <c r="J576" s="58">
        <v>93.526283607329802</v>
      </c>
      <c r="K576" s="58">
        <v>95.520434159297196</v>
      </c>
      <c r="L576" s="58">
        <v>102.281579906521</v>
      </c>
      <c r="M576" s="59">
        <v>0.45266091246003398</v>
      </c>
      <c r="N576" s="59">
        <v>0.48056372925695401</v>
      </c>
      <c r="O576" s="59">
        <v>0.45434458333316802</v>
      </c>
      <c r="P576" s="59">
        <v>0.43214571161235399</v>
      </c>
      <c r="Q576" s="59">
        <v>0.404661159199519</v>
      </c>
      <c r="R576" s="59">
        <v>0.41195021536846899</v>
      </c>
      <c r="S576" s="59">
        <v>0.35671834174419198</v>
      </c>
    </row>
    <row r="577" spans="1:19" x14ac:dyDescent="0.3">
      <c r="A577" t="s">
        <v>3432</v>
      </c>
      <c r="B577" t="s">
        <v>3433</v>
      </c>
      <c r="C577" s="51" t="s">
        <v>43</v>
      </c>
      <c r="D577" s="51" t="s">
        <v>55</v>
      </c>
      <c r="E577" s="51" t="s">
        <v>39</v>
      </c>
      <c r="F577" s="58">
        <v>99.810852967374501</v>
      </c>
      <c r="G577" s="58">
        <v>96.438013484829696</v>
      </c>
      <c r="H577" s="58">
        <v>93.7654129616121</v>
      </c>
      <c r="I577" s="58">
        <v>92.543947273291906</v>
      </c>
      <c r="J577" s="58">
        <v>93.526283607329802</v>
      </c>
      <c r="K577" s="58">
        <v>95.520434159297196</v>
      </c>
      <c r="L577" s="58">
        <v>102.281579906521</v>
      </c>
      <c r="M577" s="59">
        <v>0.45266091246003398</v>
      </c>
      <c r="N577" s="59">
        <v>0.48056372925695401</v>
      </c>
      <c r="O577" s="59">
        <v>0.45434458333316802</v>
      </c>
      <c r="P577" s="59">
        <v>0.43214571161235399</v>
      </c>
      <c r="Q577" s="59">
        <v>0.404661159199519</v>
      </c>
      <c r="R577" s="59">
        <v>0.41195021536846899</v>
      </c>
      <c r="S577" s="59">
        <v>0.35671834174419198</v>
      </c>
    </row>
    <row r="578" spans="1:19" x14ac:dyDescent="0.3">
      <c r="A578" t="s">
        <v>3426</v>
      </c>
      <c r="B578" t="s">
        <v>3427</v>
      </c>
      <c r="C578" s="51" t="s">
        <v>38</v>
      </c>
      <c r="D578" s="51" t="s">
        <v>55</v>
      </c>
      <c r="E578" s="51" t="s">
        <v>39</v>
      </c>
      <c r="F578" s="58">
        <v>99.810852967374501</v>
      </c>
      <c r="G578" s="58">
        <v>96.438013484829696</v>
      </c>
      <c r="H578" s="58">
        <v>93.7654129616121</v>
      </c>
      <c r="I578" s="58">
        <v>92.543947273291906</v>
      </c>
      <c r="J578" s="58">
        <v>93.526283607329802</v>
      </c>
      <c r="K578" s="58">
        <v>95.520434159297196</v>
      </c>
      <c r="L578" s="58">
        <v>102.281579906521</v>
      </c>
      <c r="M578" s="59">
        <v>0.45266091246003398</v>
      </c>
      <c r="N578" s="59">
        <v>0.48056372925695401</v>
      </c>
      <c r="O578" s="59">
        <v>0.45434458333316802</v>
      </c>
      <c r="P578" s="59">
        <v>0.43214571161235399</v>
      </c>
      <c r="Q578" s="59">
        <v>0.404661159199519</v>
      </c>
      <c r="R578" s="59">
        <v>0.41195021536846899</v>
      </c>
      <c r="S578" s="59">
        <v>0.35671834174419198</v>
      </c>
    </row>
    <row r="579" spans="1:19" x14ac:dyDescent="0.3">
      <c r="A579" t="s">
        <v>3434</v>
      </c>
      <c r="B579" t="s">
        <v>3435</v>
      </c>
      <c r="C579" s="51" t="s">
        <v>43</v>
      </c>
      <c r="D579" s="51" t="s">
        <v>55</v>
      </c>
      <c r="E579" s="51" t="s">
        <v>39</v>
      </c>
      <c r="F579" s="58">
        <v>99.810852967374501</v>
      </c>
      <c r="G579" s="58">
        <v>96.438013484829696</v>
      </c>
      <c r="H579" s="58">
        <v>93.7654129616121</v>
      </c>
      <c r="I579" s="58">
        <v>92.543947273291906</v>
      </c>
      <c r="J579" s="58">
        <v>93.526283607329802</v>
      </c>
      <c r="K579" s="58">
        <v>95.520434159297196</v>
      </c>
      <c r="L579" s="58">
        <v>102.281579906521</v>
      </c>
      <c r="M579" s="59">
        <v>0.45266091246003398</v>
      </c>
      <c r="N579" s="59">
        <v>0.48056372925695401</v>
      </c>
      <c r="O579" s="59">
        <v>0.45434458333316802</v>
      </c>
      <c r="P579" s="59">
        <v>0.43214571161235399</v>
      </c>
      <c r="Q579" s="59">
        <v>0.404661159199519</v>
      </c>
      <c r="R579" s="59">
        <v>0.41195021536846899</v>
      </c>
      <c r="S579" s="59">
        <v>0.35671834174419198</v>
      </c>
    </row>
    <row r="580" spans="1:19" x14ac:dyDescent="0.3">
      <c r="A580" t="s">
        <v>3158</v>
      </c>
      <c r="B580" t="s">
        <v>3159</v>
      </c>
      <c r="C580" s="51" t="s">
        <v>43</v>
      </c>
      <c r="D580" s="51" t="s">
        <v>55</v>
      </c>
      <c r="E580" s="51" t="s">
        <v>39</v>
      </c>
      <c r="F580" s="58">
        <v>97.915658490303699</v>
      </c>
      <c r="G580" s="58">
        <v>89.252886331255098</v>
      </c>
      <c r="H580" s="58">
        <v>87.625765922126405</v>
      </c>
      <c r="I580" s="58">
        <v>93.838737996776501</v>
      </c>
      <c r="J580" s="58">
        <v>89.008156441363496</v>
      </c>
      <c r="K580" s="58">
        <v>94.737306717008707</v>
      </c>
      <c r="L580" s="58">
        <v>109.88810243181599</v>
      </c>
      <c r="M580" s="59">
        <v>0.40070776193687901</v>
      </c>
      <c r="N580" s="59">
        <v>0.426500972601912</v>
      </c>
      <c r="O580" s="59">
        <v>0.40191761622435002</v>
      </c>
      <c r="P580" s="59">
        <v>0.38261067251552899</v>
      </c>
      <c r="Q580" s="59">
        <v>0.35748632434872202</v>
      </c>
      <c r="R580" s="59">
        <v>0.36220616032182801</v>
      </c>
      <c r="S580" s="59">
        <v>0.31181918759872201</v>
      </c>
    </row>
    <row r="581" spans="1:19" x14ac:dyDescent="0.3">
      <c r="A581" t="s">
        <v>3154</v>
      </c>
      <c r="B581" t="s">
        <v>3155</v>
      </c>
      <c r="C581" s="51" t="s">
        <v>38</v>
      </c>
      <c r="D581" s="51" t="s">
        <v>55</v>
      </c>
      <c r="E581" s="51" t="s">
        <v>39</v>
      </c>
      <c r="F581" s="58">
        <v>97.915658490303699</v>
      </c>
      <c r="G581" s="58">
        <v>89.252886331255098</v>
      </c>
      <c r="H581" s="58">
        <v>87.625765922126405</v>
      </c>
      <c r="I581" s="58">
        <v>93.838737996776501</v>
      </c>
      <c r="J581" s="58">
        <v>89.008156441363496</v>
      </c>
      <c r="K581" s="58">
        <v>94.737306717008707</v>
      </c>
      <c r="L581" s="58">
        <v>109.88810243181599</v>
      </c>
      <c r="M581" s="59">
        <v>0.40070776193687901</v>
      </c>
      <c r="N581" s="59">
        <v>0.426500972601912</v>
      </c>
      <c r="O581" s="59">
        <v>0.40191761622435002</v>
      </c>
      <c r="P581" s="59">
        <v>0.38261067251552899</v>
      </c>
      <c r="Q581" s="59">
        <v>0.35748632434872202</v>
      </c>
      <c r="R581" s="59">
        <v>0.36220616032182801</v>
      </c>
      <c r="S581" s="59">
        <v>0.31181918759872201</v>
      </c>
    </row>
    <row r="582" spans="1:19" x14ac:dyDescent="0.3">
      <c r="A582" t="s">
        <v>3166</v>
      </c>
      <c r="B582" t="s">
        <v>3167</v>
      </c>
      <c r="C582" s="51" t="s">
        <v>43</v>
      </c>
      <c r="D582" s="51" t="s">
        <v>55</v>
      </c>
      <c r="E582" s="51" t="s">
        <v>39</v>
      </c>
      <c r="F582" s="58">
        <v>97.915658490303699</v>
      </c>
      <c r="G582" s="58">
        <v>89.252886331255098</v>
      </c>
      <c r="H582" s="58">
        <v>87.625765922126405</v>
      </c>
      <c r="I582" s="58">
        <v>93.838737996776501</v>
      </c>
      <c r="J582" s="58">
        <v>89.008156441363496</v>
      </c>
      <c r="K582" s="58">
        <v>94.737306717008707</v>
      </c>
      <c r="L582" s="58">
        <v>109.88810243181599</v>
      </c>
      <c r="M582" s="59">
        <v>0.40070776193687901</v>
      </c>
      <c r="N582" s="59">
        <v>0.426500972601912</v>
      </c>
      <c r="O582" s="59">
        <v>0.40191761622435002</v>
      </c>
      <c r="P582" s="59">
        <v>0.38261067251552899</v>
      </c>
      <c r="Q582" s="59">
        <v>0.35748632434872202</v>
      </c>
      <c r="R582" s="59">
        <v>0.36220616032182801</v>
      </c>
      <c r="S582" s="59">
        <v>0.31181918759872201</v>
      </c>
    </row>
    <row r="583" spans="1:19" x14ac:dyDescent="0.3">
      <c r="A583" t="s">
        <v>3162</v>
      </c>
      <c r="B583" t="s">
        <v>3163</v>
      </c>
      <c r="C583" s="51" t="s">
        <v>43</v>
      </c>
      <c r="D583" s="51" t="s">
        <v>55</v>
      </c>
      <c r="E583" s="51" t="s">
        <v>44</v>
      </c>
      <c r="F583" s="58">
        <v>95.519235199113794</v>
      </c>
      <c r="G583" s="58">
        <v>85.515774878743599</v>
      </c>
      <c r="H583" s="58">
        <v>87.937239584364505</v>
      </c>
      <c r="I583" s="58">
        <v>92.4039243232709</v>
      </c>
      <c r="J583" s="58">
        <v>87.318602029739694</v>
      </c>
      <c r="K583" s="58">
        <v>92.113535100647994</v>
      </c>
      <c r="L583" s="58">
        <v>111.378456575736</v>
      </c>
      <c r="M583" s="59">
        <v>0.56887456124193403</v>
      </c>
      <c r="N583" s="59">
        <v>0.61612581009481704</v>
      </c>
      <c r="O583" s="59">
        <v>0.57393406472175901</v>
      </c>
      <c r="P583" s="59">
        <v>0.53592209523608003</v>
      </c>
      <c r="Q583" s="59">
        <v>0.49548367920748698</v>
      </c>
      <c r="R583" s="59">
        <v>0.50778382865107996</v>
      </c>
      <c r="S583" s="59">
        <v>0.43229614385540599</v>
      </c>
    </row>
    <row r="584" spans="1:19" x14ac:dyDescent="0.3">
      <c r="A584" t="s">
        <v>3170</v>
      </c>
      <c r="B584" t="s">
        <v>3171</v>
      </c>
      <c r="C584" s="51" t="s">
        <v>43</v>
      </c>
      <c r="D584" s="51" t="s">
        <v>55</v>
      </c>
      <c r="E584" s="51" t="s">
        <v>39</v>
      </c>
      <c r="F584" s="58">
        <v>97.915658490303699</v>
      </c>
      <c r="G584" s="58">
        <v>89.252886331255098</v>
      </c>
      <c r="H584" s="58">
        <v>87.625765922126405</v>
      </c>
      <c r="I584" s="58">
        <v>93.838737996776501</v>
      </c>
      <c r="J584" s="58">
        <v>89.008156441363496</v>
      </c>
      <c r="K584" s="58">
        <v>94.737306717008707</v>
      </c>
      <c r="L584" s="58">
        <v>109.88810243181599</v>
      </c>
      <c r="M584" s="59">
        <v>0.40070776193687901</v>
      </c>
      <c r="N584" s="59">
        <v>0.426500972601912</v>
      </c>
      <c r="O584" s="59">
        <v>0.40191761622435002</v>
      </c>
      <c r="P584" s="59">
        <v>0.38261067251552899</v>
      </c>
      <c r="Q584" s="59">
        <v>0.35748632434872202</v>
      </c>
      <c r="R584" s="59">
        <v>0.36220616032182801</v>
      </c>
      <c r="S584" s="59">
        <v>0.31181918759872201</v>
      </c>
    </row>
    <row r="585" spans="1:19" x14ac:dyDescent="0.3">
      <c r="A585" t="s">
        <v>3150</v>
      </c>
      <c r="B585" t="s">
        <v>3151</v>
      </c>
      <c r="C585" s="51" t="s">
        <v>38</v>
      </c>
      <c r="D585" s="51" t="s">
        <v>55</v>
      </c>
      <c r="E585" s="51" t="s">
        <v>39</v>
      </c>
      <c r="F585" s="58">
        <v>97.915658490303699</v>
      </c>
      <c r="G585" s="58">
        <v>89.252886331255098</v>
      </c>
      <c r="H585" s="58">
        <v>87.625765922126405</v>
      </c>
      <c r="I585" s="58">
        <v>93.838737996776501</v>
      </c>
      <c r="J585" s="58">
        <v>89.008156441363496</v>
      </c>
      <c r="K585" s="58">
        <v>94.737306717008707</v>
      </c>
      <c r="L585" s="58">
        <v>109.88810243181599</v>
      </c>
      <c r="M585" s="59">
        <v>0.40070776193687901</v>
      </c>
      <c r="N585" s="59">
        <v>0.426500972601912</v>
      </c>
      <c r="O585" s="59">
        <v>0.40191761622435002</v>
      </c>
      <c r="P585" s="59">
        <v>0.38261067251552899</v>
      </c>
      <c r="Q585" s="59">
        <v>0.35748632434872202</v>
      </c>
      <c r="R585" s="59">
        <v>0.36220616032182801</v>
      </c>
      <c r="S585" s="59">
        <v>0.31181918759872201</v>
      </c>
    </row>
    <row r="586" spans="1:19" x14ac:dyDescent="0.3">
      <c r="A586" t="s">
        <v>3152</v>
      </c>
      <c r="B586" t="s">
        <v>3153</v>
      </c>
      <c r="C586" s="51" t="s">
        <v>38</v>
      </c>
      <c r="D586" s="51" t="s">
        <v>55</v>
      </c>
      <c r="E586" s="51" t="s">
        <v>39</v>
      </c>
      <c r="F586" s="58">
        <v>97.915658490303699</v>
      </c>
      <c r="G586" s="58">
        <v>89.252886331255098</v>
      </c>
      <c r="H586" s="58">
        <v>87.625765922126405</v>
      </c>
      <c r="I586" s="58">
        <v>93.838737996776501</v>
      </c>
      <c r="J586" s="58">
        <v>89.008156441363496</v>
      </c>
      <c r="K586" s="58">
        <v>94.737306717008707</v>
      </c>
      <c r="L586" s="58">
        <v>109.88810243181599</v>
      </c>
      <c r="M586" s="59">
        <v>0.40070776193687901</v>
      </c>
      <c r="N586" s="59">
        <v>0.426500972601912</v>
      </c>
      <c r="O586" s="59">
        <v>0.40191761622435002</v>
      </c>
      <c r="P586" s="59">
        <v>0.38261067251552899</v>
      </c>
      <c r="Q586" s="59">
        <v>0.35748632434872202</v>
      </c>
      <c r="R586" s="59">
        <v>0.36220616032182801</v>
      </c>
      <c r="S586" s="59">
        <v>0.31181918759872201</v>
      </c>
    </row>
    <row r="587" spans="1:19" x14ac:dyDescent="0.3">
      <c r="A587" t="s">
        <v>2834</v>
      </c>
      <c r="B587" t="s">
        <v>2835</v>
      </c>
      <c r="C587" s="51" t="s">
        <v>38</v>
      </c>
      <c r="D587" s="51" t="s">
        <v>55</v>
      </c>
      <c r="E587" s="51" t="s">
        <v>39</v>
      </c>
      <c r="F587" s="58">
        <v>101.41634613620499</v>
      </c>
      <c r="G587" s="58">
        <v>98.6705826181487</v>
      </c>
      <c r="H587" s="58">
        <v>98.0381356615096</v>
      </c>
      <c r="I587" s="58">
        <v>88.490726705709804</v>
      </c>
      <c r="J587" s="58">
        <v>92.502387573920601</v>
      </c>
      <c r="K587" s="58">
        <v>102.83421015286601</v>
      </c>
      <c r="L587" s="58">
        <v>105.859095614136</v>
      </c>
      <c r="M587" s="59">
        <v>0.54508084123717804</v>
      </c>
      <c r="N587" s="59">
        <v>0.55961686724802395</v>
      </c>
      <c r="O587" s="59">
        <v>0.53976650197122999</v>
      </c>
      <c r="P587" s="59">
        <v>0.53005984554502705</v>
      </c>
      <c r="Q587" s="59">
        <v>0.51076314896110797</v>
      </c>
      <c r="R587" s="59">
        <v>0.512500815011255</v>
      </c>
      <c r="S587" s="59">
        <v>0.46309228848672701</v>
      </c>
    </row>
    <row r="588" spans="1:19" x14ac:dyDescent="0.3">
      <c r="A588" t="s">
        <v>2840</v>
      </c>
      <c r="B588" t="s">
        <v>2841</v>
      </c>
      <c r="C588" s="51" t="s">
        <v>43</v>
      </c>
      <c r="D588" s="51" t="s">
        <v>55</v>
      </c>
      <c r="E588" s="51" t="s">
        <v>39</v>
      </c>
      <c r="F588" s="58">
        <v>101.41634613620499</v>
      </c>
      <c r="G588" s="58">
        <v>98.6705826181487</v>
      </c>
      <c r="H588" s="58">
        <v>98.0381356615096</v>
      </c>
      <c r="I588" s="58">
        <v>88.490726705709804</v>
      </c>
      <c r="J588" s="58">
        <v>92.502387573920601</v>
      </c>
      <c r="K588" s="58">
        <v>102.83421015286601</v>
      </c>
      <c r="L588" s="58">
        <v>105.859095614136</v>
      </c>
      <c r="M588" s="59">
        <v>0.54508084123717804</v>
      </c>
      <c r="N588" s="59">
        <v>0.55961686724802395</v>
      </c>
      <c r="O588" s="59">
        <v>0.53976650197122999</v>
      </c>
      <c r="P588" s="59">
        <v>0.53005984554502705</v>
      </c>
      <c r="Q588" s="59">
        <v>0.51076314896110797</v>
      </c>
      <c r="R588" s="59">
        <v>0.512500815011255</v>
      </c>
      <c r="S588" s="59">
        <v>0.46309228848672701</v>
      </c>
    </row>
    <row r="589" spans="1:19" x14ac:dyDescent="0.3">
      <c r="A589" t="s">
        <v>2838</v>
      </c>
      <c r="B589" t="s">
        <v>2839</v>
      </c>
      <c r="C589" s="51" t="s">
        <v>43</v>
      </c>
      <c r="D589" s="51" t="s">
        <v>55</v>
      </c>
      <c r="E589" s="51" t="s">
        <v>39</v>
      </c>
      <c r="F589" s="58">
        <v>101.41634613620499</v>
      </c>
      <c r="G589" s="58">
        <v>98.6705826181487</v>
      </c>
      <c r="H589" s="58">
        <v>98.0381356615096</v>
      </c>
      <c r="I589" s="58">
        <v>88.490726705709804</v>
      </c>
      <c r="J589" s="58">
        <v>92.502387573920601</v>
      </c>
      <c r="K589" s="58">
        <v>102.83421015286601</v>
      </c>
      <c r="L589" s="58">
        <v>105.859095614136</v>
      </c>
      <c r="M589" s="59">
        <v>0.54508084123717804</v>
      </c>
      <c r="N589" s="59">
        <v>0.55961686724802395</v>
      </c>
      <c r="O589" s="59">
        <v>0.53976650197122999</v>
      </c>
      <c r="P589" s="59">
        <v>0.53005984554502705</v>
      </c>
      <c r="Q589" s="59">
        <v>0.51076314896110797</v>
      </c>
      <c r="R589" s="59">
        <v>0.512500815011255</v>
      </c>
      <c r="S589" s="59">
        <v>0.46309228848672701</v>
      </c>
    </row>
    <row r="590" spans="1:19" x14ac:dyDescent="0.3">
      <c r="A590" t="s">
        <v>2836</v>
      </c>
      <c r="B590" t="s">
        <v>2837</v>
      </c>
      <c r="C590" s="51" t="s">
        <v>43</v>
      </c>
      <c r="D590" s="51" t="s">
        <v>55</v>
      </c>
      <c r="E590" s="51" t="s">
        <v>44</v>
      </c>
      <c r="F590" s="58">
        <v>100.87871486329099</v>
      </c>
      <c r="G590" s="58">
        <v>100.20511828072</v>
      </c>
      <c r="H590" s="58">
        <v>93.369968118131197</v>
      </c>
      <c r="I590" s="58">
        <v>88.206671968652799</v>
      </c>
      <c r="J590" s="58">
        <v>90.888624227805394</v>
      </c>
      <c r="K590" s="58">
        <v>102.43199421066301</v>
      </c>
      <c r="L590" s="58">
        <v>105.859095614136</v>
      </c>
      <c r="M590" s="59">
        <v>0.648865259830958</v>
      </c>
      <c r="N590" s="59">
        <v>0.64294391778233495</v>
      </c>
      <c r="O590" s="59">
        <v>0.59493370403033996</v>
      </c>
      <c r="P590" s="59">
        <v>0.62368934301220103</v>
      </c>
      <c r="Q590" s="59">
        <v>0.59325029871804402</v>
      </c>
      <c r="R590" s="59">
        <v>0.57576083321163196</v>
      </c>
      <c r="S590" s="59">
        <v>0.46309228848672701</v>
      </c>
    </row>
    <row r="591" spans="1:19" x14ac:dyDescent="0.3">
      <c r="A591" t="s">
        <v>1658</v>
      </c>
      <c r="B591" t="s">
        <v>1659</v>
      </c>
      <c r="C591" s="51" t="s">
        <v>38</v>
      </c>
      <c r="D591" s="51" t="s">
        <v>55</v>
      </c>
      <c r="E591" s="51" t="s">
        <v>39</v>
      </c>
      <c r="F591" s="58">
        <v>101.63521421292</v>
      </c>
      <c r="G591" s="58">
        <v>86.292349516359593</v>
      </c>
      <c r="H591" s="58">
        <v>88.687272701812205</v>
      </c>
      <c r="I591" s="58">
        <v>88.857439844074307</v>
      </c>
      <c r="J591" s="58">
        <v>88.524406272208495</v>
      </c>
      <c r="K591" s="58">
        <v>106.083940218991</v>
      </c>
      <c r="L591" s="58">
        <v>98.203318544673394</v>
      </c>
      <c r="M591" s="59">
        <v>0.535634929751311</v>
      </c>
      <c r="N591" s="59">
        <v>0.54728428241626903</v>
      </c>
      <c r="O591" s="59">
        <v>0.50811170047170995</v>
      </c>
      <c r="P591" s="59">
        <v>0.50414306754760496</v>
      </c>
      <c r="Q591" s="59">
        <v>0.47947037122282798</v>
      </c>
      <c r="R591" s="59">
        <v>0.47403283830082099</v>
      </c>
      <c r="S591" s="59">
        <v>0.41354783076256502</v>
      </c>
    </row>
    <row r="592" spans="1:19" x14ac:dyDescent="0.3">
      <c r="A592" t="s">
        <v>1662</v>
      </c>
      <c r="B592" t="s">
        <v>1663</v>
      </c>
      <c r="C592" s="51" t="s">
        <v>38</v>
      </c>
      <c r="D592" s="51" t="s">
        <v>55</v>
      </c>
      <c r="E592" s="51" t="s">
        <v>39</v>
      </c>
      <c r="F592" s="58">
        <v>101.63521421292</v>
      </c>
      <c r="G592" s="58">
        <v>86.292349516359593</v>
      </c>
      <c r="H592" s="58">
        <v>88.687272701812205</v>
      </c>
      <c r="I592" s="58">
        <v>88.857439844074307</v>
      </c>
      <c r="J592" s="58">
        <v>88.524406272208495</v>
      </c>
      <c r="K592" s="58">
        <v>106.083940218991</v>
      </c>
      <c r="L592" s="58">
        <v>98.203318544673394</v>
      </c>
      <c r="M592" s="59">
        <v>0.535634929751311</v>
      </c>
      <c r="N592" s="59">
        <v>0.54728428241626903</v>
      </c>
      <c r="O592" s="59">
        <v>0.50811170047170995</v>
      </c>
      <c r="P592" s="59">
        <v>0.50414306754760496</v>
      </c>
      <c r="Q592" s="59">
        <v>0.47947037122282798</v>
      </c>
      <c r="R592" s="59">
        <v>0.47403283830082099</v>
      </c>
      <c r="S592" s="59">
        <v>0.41354783076256502</v>
      </c>
    </row>
    <row r="593" spans="1:19" x14ac:dyDescent="0.3">
      <c r="A593" t="s">
        <v>1656</v>
      </c>
      <c r="B593" t="s">
        <v>1657</v>
      </c>
      <c r="C593" s="51" t="s">
        <v>43</v>
      </c>
      <c r="D593" s="51" t="s">
        <v>55</v>
      </c>
      <c r="E593" s="51" t="s">
        <v>44</v>
      </c>
      <c r="F593" s="58">
        <v>107.274110739739</v>
      </c>
      <c r="G593" s="58">
        <v>85.633974275763094</v>
      </c>
      <c r="H593" s="58">
        <v>83.358368722124894</v>
      </c>
      <c r="I593" s="58">
        <v>90.471951227581997</v>
      </c>
      <c r="J593" s="58">
        <v>88.778683969861902</v>
      </c>
      <c r="K593" s="58">
        <v>103.18871469374901</v>
      </c>
      <c r="L593" s="58">
        <v>95.360651484131395</v>
      </c>
      <c r="M593" s="59">
        <v>0.64110865137284501</v>
      </c>
      <c r="N593" s="59">
        <v>0.67381680821128598</v>
      </c>
      <c r="O593" s="59">
        <v>0.62813678052626798</v>
      </c>
      <c r="P593" s="59">
        <v>0.60545253969976098</v>
      </c>
      <c r="Q593" s="59">
        <v>0.57035654031231398</v>
      </c>
      <c r="R593" s="59">
        <v>0.573086589440854</v>
      </c>
      <c r="S593" s="59">
        <v>0.49812924689349503</v>
      </c>
    </row>
    <row r="594" spans="1:19" x14ac:dyDescent="0.3">
      <c r="A594" t="s">
        <v>1660</v>
      </c>
      <c r="B594" t="s">
        <v>1661</v>
      </c>
      <c r="C594" s="51" t="s">
        <v>38</v>
      </c>
      <c r="D594" s="51" t="s">
        <v>55</v>
      </c>
      <c r="E594" s="51" t="s">
        <v>44</v>
      </c>
      <c r="F594" s="58">
        <v>100.797067397945</v>
      </c>
      <c r="G594" s="58">
        <v>86.555489363531805</v>
      </c>
      <c r="H594" s="58">
        <v>86.8803850524572</v>
      </c>
      <c r="I594" s="58">
        <v>88.106037433111695</v>
      </c>
      <c r="J594" s="58">
        <v>87.381918093380094</v>
      </c>
      <c r="K594" s="58">
        <v>104.943539116997</v>
      </c>
      <c r="L594" s="58">
        <v>98.203318544673394</v>
      </c>
      <c r="M594" s="59">
        <v>0.64113480271856904</v>
      </c>
      <c r="N594" s="59">
        <v>0.63377790091985597</v>
      </c>
      <c r="O594" s="59">
        <v>0.53067724634395796</v>
      </c>
      <c r="P594" s="59">
        <v>0.60546369236146103</v>
      </c>
      <c r="Q594" s="59">
        <v>0.57037044012777405</v>
      </c>
      <c r="R594" s="59">
        <v>0.51283367030553095</v>
      </c>
      <c r="S594" s="59">
        <v>0.41354783076256502</v>
      </c>
    </row>
    <row r="595" spans="1:19" x14ac:dyDescent="0.3">
      <c r="A595" t="s">
        <v>1654</v>
      </c>
      <c r="B595" t="s">
        <v>1655</v>
      </c>
      <c r="C595" s="51" t="s">
        <v>43</v>
      </c>
      <c r="D595" s="51" t="s">
        <v>55</v>
      </c>
      <c r="E595" s="51" t="s">
        <v>44</v>
      </c>
      <c r="F595" s="58">
        <v>95.516291324351499</v>
      </c>
      <c r="G595" s="58">
        <v>83.375176571410094</v>
      </c>
      <c r="H595" s="58">
        <v>89.014594265018999</v>
      </c>
      <c r="I595" s="58">
        <v>88.368679889922305</v>
      </c>
      <c r="J595" s="58">
        <v>88.739545762840294</v>
      </c>
      <c r="K595" s="58">
        <v>104.36313639841499</v>
      </c>
      <c r="L595" s="58">
        <v>96.187810590819595</v>
      </c>
      <c r="M595" s="59">
        <v>0.64286113639637399</v>
      </c>
      <c r="N595" s="59">
        <v>0.67457254408913003</v>
      </c>
      <c r="O595" s="59">
        <v>0.62948376794216299</v>
      </c>
      <c r="P595" s="59">
        <v>0.60680799756576398</v>
      </c>
      <c r="Q595" s="59">
        <v>0.57163322633830005</v>
      </c>
      <c r="R595" s="59">
        <v>0.57472275396501904</v>
      </c>
      <c r="S595" s="59">
        <v>0.49917372930278697</v>
      </c>
    </row>
    <row r="596" spans="1:19" x14ac:dyDescent="0.3">
      <c r="A596" t="s">
        <v>1652</v>
      </c>
      <c r="B596" t="s">
        <v>1653</v>
      </c>
      <c r="C596" s="51" t="s">
        <v>43</v>
      </c>
      <c r="D596" s="51" t="s">
        <v>55</v>
      </c>
      <c r="E596" s="51" t="s">
        <v>39</v>
      </c>
      <c r="F596" s="58">
        <v>101.63521421292</v>
      </c>
      <c r="G596" s="58">
        <v>86.292349516359593</v>
      </c>
      <c r="H596" s="58">
        <v>88.687272701812205</v>
      </c>
      <c r="I596" s="58">
        <v>88.857439844074307</v>
      </c>
      <c r="J596" s="58">
        <v>88.524406272208495</v>
      </c>
      <c r="K596" s="58">
        <v>106.083940218991</v>
      </c>
      <c r="L596" s="58">
        <v>98.203318544673394</v>
      </c>
      <c r="M596" s="59">
        <v>0.535634929751311</v>
      </c>
      <c r="N596" s="59">
        <v>0.54728428241626903</v>
      </c>
      <c r="O596" s="59">
        <v>0.50811170047170995</v>
      </c>
      <c r="P596" s="59">
        <v>0.50414306754760496</v>
      </c>
      <c r="Q596" s="59">
        <v>0.47947037122282798</v>
      </c>
      <c r="R596" s="59">
        <v>0.47403283830082099</v>
      </c>
      <c r="S596" s="59">
        <v>0.41354783076256502</v>
      </c>
    </row>
    <row r="597" spans="1:19" x14ac:dyDescent="0.3">
      <c r="A597" t="s">
        <v>5128</v>
      </c>
      <c r="B597" t="s">
        <v>5129</v>
      </c>
      <c r="C597" s="51" t="s">
        <v>38</v>
      </c>
      <c r="D597" s="51" t="s">
        <v>55</v>
      </c>
      <c r="E597" s="51" t="s">
        <v>44</v>
      </c>
      <c r="F597" s="58">
        <v>100.750779200152</v>
      </c>
      <c r="G597" s="58">
        <v>112.141716648243</v>
      </c>
      <c r="H597" s="58">
        <v>108.461746441866</v>
      </c>
      <c r="I597" s="58">
        <v>99.061374501009993</v>
      </c>
      <c r="J597" s="58">
        <v>87.493107278309594</v>
      </c>
      <c r="K597" s="58">
        <v>99.242278918513506</v>
      </c>
      <c r="L597" s="58">
        <v>105.965493673503</v>
      </c>
      <c r="M597" s="59">
        <v>0.62354306971911799</v>
      </c>
      <c r="N597" s="59">
        <v>0.66618281501893295</v>
      </c>
      <c r="O597" s="59">
        <v>0.62853638566492898</v>
      </c>
      <c r="P597" s="59">
        <v>0.59303883935562096</v>
      </c>
      <c r="Q597" s="59">
        <v>0.55473494636007503</v>
      </c>
      <c r="R597" s="59">
        <v>0.56753201474276505</v>
      </c>
      <c r="S597" s="59">
        <v>0.49534702935599401</v>
      </c>
    </row>
    <row r="598" spans="1:19" x14ac:dyDescent="0.3">
      <c r="A598" t="s">
        <v>142</v>
      </c>
      <c r="B598" t="s">
        <v>143</v>
      </c>
      <c r="C598" s="51" t="s">
        <v>38</v>
      </c>
      <c r="D598" s="51" t="s">
        <v>55</v>
      </c>
      <c r="E598" s="51" t="s">
        <v>39</v>
      </c>
      <c r="F598" s="58">
        <v>104.140167625448</v>
      </c>
      <c r="G598" s="58">
        <v>107.440448969183</v>
      </c>
      <c r="H598" s="58">
        <v>104.451697972632</v>
      </c>
      <c r="I598" s="58">
        <v>97.3564224817992</v>
      </c>
      <c r="J598" s="58">
        <v>102.928086862477</v>
      </c>
      <c r="K598" s="58">
        <v>95.503624518745497</v>
      </c>
      <c r="L598" s="58">
        <v>107.460033421646</v>
      </c>
      <c r="M598" s="59">
        <v>0.43528219616125602</v>
      </c>
      <c r="N598" s="59">
        <v>0.47356768168094598</v>
      </c>
      <c r="O598" s="59">
        <v>0.43836586990958498</v>
      </c>
      <c r="P598" s="59">
        <v>0.40971397006996002</v>
      </c>
      <c r="Q598" s="59">
        <v>0.37686626388227601</v>
      </c>
      <c r="R598" s="59">
        <v>0.38526385747103398</v>
      </c>
      <c r="S598" s="59">
        <v>0.32588099746212601</v>
      </c>
    </row>
    <row r="599" spans="1:19" x14ac:dyDescent="0.3">
      <c r="A599" t="s">
        <v>1546</v>
      </c>
      <c r="B599" t="s">
        <v>1547</v>
      </c>
      <c r="C599" s="51" t="s">
        <v>43</v>
      </c>
      <c r="D599" s="51" t="s">
        <v>55</v>
      </c>
      <c r="E599" s="51" t="s">
        <v>44</v>
      </c>
      <c r="F599" s="58">
        <v>66.151457351085597</v>
      </c>
      <c r="G599" s="58">
        <v>82.675375694448505</v>
      </c>
      <c r="H599" s="58">
        <v>76.177340602489195</v>
      </c>
      <c r="I599" s="58">
        <v>92.432877035045294</v>
      </c>
      <c r="J599" s="58">
        <v>85.601539877052701</v>
      </c>
      <c r="K599" s="58">
        <v>95.153798240717194</v>
      </c>
      <c r="L599" s="58">
        <v>109.57711203799499</v>
      </c>
      <c r="M599" s="59">
        <v>0.64982475311367105</v>
      </c>
      <c r="N599" s="59">
        <v>0.68015255129426999</v>
      </c>
      <c r="O599" s="59">
        <v>0.62616383300187395</v>
      </c>
      <c r="P599" s="59">
        <v>0.60464310643810604</v>
      </c>
      <c r="Q599" s="59">
        <v>0.562653434491169</v>
      </c>
      <c r="R599" s="59">
        <v>0.56462101731172398</v>
      </c>
      <c r="S599" s="59">
        <v>0.48114277048883503</v>
      </c>
    </row>
    <row r="600" spans="1:19" x14ac:dyDescent="0.3">
      <c r="A600" t="s">
        <v>4860</v>
      </c>
      <c r="B600" t="s">
        <v>4861</v>
      </c>
      <c r="C600" s="51" t="s">
        <v>43</v>
      </c>
      <c r="D600" s="51" t="s">
        <v>42</v>
      </c>
      <c r="E600" s="51" t="s">
        <v>39</v>
      </c>
      <c r="F600" s="58">
        <v>99.074867891598998</v>
      </c>
      <c r="G600" s="58">
        <v>97.840295914349596</v>
      </c>
      <c r="H600" s="58">
        <v>98.403454363888798</v>
      </c>
      <c r="I600" s="58">
        <v>99.824206233566898</v>
      </c>
      <c r="J600" s="58">
        <v>102.445253618024</v>
      </c>
      <c r="K600" s="58">
        <v>113.57019275633699</v>
      </c>
      <c r="L600" s="58">
        <v>98.413993957266399</v>
      </c>
      <c r="M600" s="59">
        <v>0.47274393943112603</v>
      </c>
      <c r="N600" s="59">
        <v>0.48164522654849201</v>
      </c>
      <c r="O600" s="59">
        <v>0.45815595511707102</v>
      </c>
      <c r="P600" s="59">
        <v>0.45476203146715499</v>
      </c>
      <c r="Q600" s="59">
        <v>0.42927454789497299</v>
      </c>
      <c r="R600" s="59">
        <v>0.41955864093664402</v>
      </c>
      <c r="S600" s="59">
        <v>0.33236576319487199</v>
      </c>
    </row>
    <row r="601" spans="1:19" x14ac:dyDescent="0.3">
      <c r="A601" t="s">
        <v>4858</v>
      </c>
      <c r="B601" t="s">
        <v>4859</v>
      </c>
      <c r="C601" s="51" t="s">
        <v>43</v>
      </c>
      <c r="D601" s="51" t="s">
        <v>42</v>
      </c>
      <c r="E601" s="51" t="s">
        <v>39</v>
      </c>
      <c r="F601" s="58">
        <v>99.074867891598998</v>
      </c>
      <c r="G601" s="58">
        <v>97.840295914349596</v>
      </c>
      <c r="H601" s="58">
        <v>98.403454363888798</v>
      </c>
      <c r="I601" s="58">
        <v>99.824206233566898</v>
      </c>
      <c r="J601" s="58">
        <v>102.445253618024</v>
      </c>
      <c r="K601" s="58">
        <v>113.57019275633699</v>
      </c>
      <c r="L601" s="58">
        <v>98.413993957266399</v>
      </c>
      <c r="M601" s="59">
        <v>0.47274393943112603</v>
      </c>
      <c r="N601" s="59">
        <v>0.48164522654849201</v>
      </c>
      <c r="O601" s="59">
        <v>0.45815595511707102</v>
      </c>
      <c r="P601" s="59">
        <v>0.45476203146715499</v>
      </c>
      <c r="Q601" s="59">
        <v>0.42927454789497299</v>
      </c>
      <c r="R601" s="59">
        <v>0.41955864093664402</v>
      </c>
      <c r="S601" s="59">
        <v>0.33236576319487199</v>
      </c>
    </row>
    <row r="602" spans="1:19" x14ac:dyDescent="0.3">
      <c r="A602" t="s">
        <v>1548</v>
      </c>
      <c r="B602" t="s">
        <v>1549</v>
      </c>
      <c r="C602" s="51" t="s">
        <v>38</v>
      </c>
      <c r="D602" s="51" t="s">
        <v>42</v>
      </c>
      <c r="E602" s="51" t="s">
        <v>44</v>
      </c>
      <c r="F602" s="58">
        <v>97.110459204887405</v>
      </c>
      <c r="G602" s="58">
        <v>93.623405947727505</v>
      </c>
      <c r="H602" s="58">
        <v>97.952122030022593</v>
      </c>
      <c r="I602" s="58">
        <v>91.803044197368294</v>
      </c>
      <c r="J602" s="58">
        <v>94.284498295343099</v>
      </c>
      <c r="K602" s="58">
        <v>100.63045710348401</v>
      </c>
      <c r="L602" s="58">
        <v>110.968741730292</v>
      </c>
      <c r="M602" s="59">
        <v>0.49539009028289399</v>
      </c>
      <c r="N602" s="59">
        <v>0.55296586244983403</v>
      </c>
      <c r="O602" s="59">
        <v>0.50191463813239001</v>
      </c>
      <c r="P602" s="59">
        <v>0.45852659437134202</v>
      </c>
      <c r="Q602" s="59">
        <v>0.41275068541894</v>
      </c>
      <c r="R602" s="59">
        <v>0.42680888987996002</v>
      </c>
      <c r="S602" s="59">
        <v>0.34912330470021402</v>
      </c>
    </row>
    <row r="603" spans="1:19" x14ac:dyDescent="0.3">
      <c r="A603" t="s">
        <v>938</v>
      </c>
      <c r="B603" t="s">
        <v>939</v>
      </c>
      <c r="C603" s="51" t="s">
        <v>43</v>
      </c>
      <c r="D603" s="51" t="s">
        <v>42</v>
      </c>
      <c r="E603" s="51" t="s">
        <v>39</v>
      </c>
      <c r="F603" s="58">
        <v>95.217763853558694</v>
      </c>
      <c r="G603" s="58">
        <v>91.548609027895296</v>
      </c>
      <c r="H603" s="58">
        <v>90.976140785642002</v>
      </c>
      <c r="I603" s="58">
        <v>87.655647776102398</v>
      </c>
      <c r="J603" s="58">
        <v>93.720758510727705</v>
      </c>
      <c r="K603" s="58">
        <v>100.32526466366301</v>
      </c>
      <c r="L603" s="58">
        <v>101.197551914961</v>
      </c>
      <c r="M603" s="59">
        <v>0.51998534047143097</v>
      </c>
      <c r="N603" s="59">
        <v>0.54120429492320898</v>
      </c>
      <c r="O603" s="59">
        <v>0.51809980923323096</v>
      </c>
      <c r="P603" s="59">
        <v>0.50421209777428999</v>
      </c>
      <c r="Q603" s="59">
        <v>0.48194698952988402</v>
      </c>
      <c r="R603" s="59">
        <v>0.48512412819392298</v>
      </c>
      <c r="S603" s="59">
        <v>0.43450873584713201</v>
      </c>
    </row>
    <row r="604" spans="1:19" x14ac:dyDescent="0.3">
      <c r="A604" t="s">
        <v>944</v>
      </c>
      <c r="B604" t="s">
        <v>945</v>
      </c>
      <c r="C604" s="51" t="s">
        <v>38</v>
      </c>
      <c r="D604" s="51" t="s">
        <v>42</v>
      </c>
      <c r="E604" s="51" t="s">
        <v>39</v>
      </c>
      <c r="F604" s="58">
        <v>101.088538308083</v>
      </c>
      <c r="G604" s="58">
        <v>84.244326501077396</v>
      </c>
      <c r="H604" s="58">
        <v>88.994737109867302</v>
      </c>
      <c r="I604" s="58">
        <v>87.429721175761799</v>
      </c>
      <c r="J604" s="58">
        <v>91.605611085660101</v>
      </c>
      <c r="K604" s="58">
        <v>101.31095974092899</v>
      </c>
      <c r="L604" s="58">
        <v>105.672780418125</v>
      </c>
      <c r="M604" s="59">
        <v>0.51510926571714999</v>
      </c>
      <c r="N604" s="59">
        <v>0.53647931252152603</v>
      </c>
      <c r="O604" s="59">
        <v>0.51201940176982896</v>
      </c>
      <c r="P604" s="59">
        <v>0.49963970529594098</v>
      </c>
      <c r="Q604" s="59">
        <v>0.47737401909656202</v>
      </c>
      <c r="R604" s="59">
        <v>0.47923532731443902</v>
      </c>
      <c r="S604" s="59">
        <v>0.42763606459051601</v>
      </c>
    </row>
    <row r="605" spans="1:19" x14ac:dyDescent="0.3">
      <c r="A605" t="s">
        <v>940</v>
      </c>
      <c r="B605" t="s">
        <v>941</v>
      </c>
      <c r="C605" s="51" t="s">
        <v>43</v>
      </c>
      <c r="D605" s="51" t="s">
        <v>42</v>
      </c>
      <c r="E605" s="51" t="s">
        <v>44</v>
      </c>
      <c r="F605" s="58">
        <v>100.097768791146</v>
      </c>
      <c r="G605" s="58">
        <v>87.560874117946099</v>
      </c>
      <c r="H605" s="58">
        <v>90.290520497191494</v>
      </c>
      <c r="I605" s="58">
        <v>86.445392607765697</v>
      </c>
      <c r="J605" s="58">
        <v>98.970982488455704</v>
      </c>
      <c r="K605" s="58">
        <v>103.378029543905</v>
      </c>
      <c r="L605" s="58">
        <v>98.233566511196699</v>
      </c>
      <c r="M605" s="59">
        <v>0.63359416800190504</v>
      </c>
      <c r="N605" s="59">
        <v>0.67179147779940196</v>
      </c>
      <c r="O605" s="59">
        <v>0.63554191724587406</v>
      </c>
      <c r="P605" s="59">
        <v>0.60718566939723595</v>
      </c>
      <c r="Q605" s="59">
        <v>0.57360467639806201</v>
      </c>
      <c r="R605" s="59">
        <v>0.58216613907663395</v>
      </c>
      <c r="S605" s="59">
        <v>0.51435357503704304</v>
      </c>
    </row>
    <row r="606" spans="1:19" x14ac:dyDescent="0.3">
      <c r="A606" t="s">
        <v>934</v>
      </c>
      <c r="B606" t="s">
        <v>935</v>
      </c>
      <c r="C606" s="51" t="s">
        <v>38</v>
      </c>
      <c r="D606" s="51" t="s">
        <v>42</v>
      </c>
      <c r="E606" s="51" t="s">
        <v>39</v>
      </c>
      <c r="F606" s="58">
        <v>95.217763853558694</v>
      </c>
      <c r="G606" s="58">
        <v>91.548609027895296</v>
      </c>
      <c r="H606" s="58">
        <v>90.976140785642002</v>
      </c>
      <c r="I606" s="58">
        <v>87.655647776102398</v>
      </c>
      <c r="J606" s="58">
        <v>93.720758510727705</v>
      </c>
      <c r="K606" s="58">
        <v>100.32526466366301</v>
      </c>
      <c r="L606" s="58">
        <v>101.197551914961</v>
      </c>
      <c r="M606" s="59">
        <v>0.51998534047143097</v>
      </c>
      <c r="N606" s="59">
        <v>0.54120429492320898</v>
      </c>
      <c r="O606" s="59">
        <v>0.51809980923323096</v>
      </c>
      <c r="P606" s="59">
        <v>0.50421209777428999</v>
      </c>
      <c r="Q606" s="59">
        <v>0.48194698952988402</v>
      </c>
      <c r="R606" s="59">
        <v>0.48512412819392298</v>
      </c>
      <c r="S606" s="59">
        <v>0.43450873584713201</v>
      </c>
    </row>
    <row r="607" spans="1:19" x14ac:dyDescent="0.3">
      <c r="A607" t="s">
        <v>946</v>
      </c>
      <c r="B607" t="s">
        <v>947</v>
      </c>
      <c r="C607" s="51" t="s">
        <v>38</v>
      </c>
      <c r="D607" s="51" t="s">
        <v>42</v>
      </c>
      <c r="E607" s="51" t="s">
        <v>39</v>
      </c>
      <c r="F607" s="58">
        <v>101.088538308083</v>
      </c>
      <c r="G607" s="58">
        <v>84.244326501077396</v>
      </c>
      <c r="H607" s="58">
        <v>88.994737109867302</v>
      </c>
      <c r="I607" s="58">
        <v>87.429721175761799</v>
      </c>
      <c r="J607" s="58">
        <v>91.605611085660101</v>
      </c>
      <c r="K607" s="58">
        <v>101.31095974092899</v>
      </c>
      <c r="L607" s="58">
        <v>105.672780418125</v>
      </c>
      <c r="M607" s="59">
        <v>0.51510926571714999</v>
      </c>
      <c r="N607" s="59">
        <v>0.53647931252152603</v>
      </c>
      <c r="O607" s="59">
        <v>0.51201940176982896</v>
      </c>
      <c r="P607" s="59">
        <v>0.49963970529594098</v>
      </c>
      <c r="Q607" s="59">
        <v>0.47737401909656202</v>
      </c>
      <c r="R607" s="59">
        <v>0.47923532731443902</v>
      </c>
      <c r="S607" s="59">
        <v>0.42763606459051601</v>
      </c>
    </row>
    <row r="608" spans="1:19" x14ac:dyDescent="0.3">
      <c r="A608" t="s">
        <v>936</v>
      </c>
      <c r="B608" t="s">
        <v>937</v>
      </c>
      <c r="C608" s="51" t="s">
        <v>43</v>
      </c>
      <c r="D608" s="51" t="s">
        <v>42</v>
      </c>
      <c r="E608" s="51" t="s">
        <v>39</v>
      </c>
      <c r="F608" s="58">
        <v>95.217763853558694</v>
      </c>
      <c r="G608" s="58">
        <v>91.548609027895296</v>
      </c>
      <c r="H608" s="58">
        <v>90.976140785642002</v>
      </c>
      <c r="I608" s="58">
        <v>87.655647776102398</v>
      </c>
      <c r="J608" s="58">
        <v>93.720758510727705</v>
      </c>
      <c r="K608" s="58">
        <v>100.32526466366301</v>
      </c>
      <c r="L608" s="58">
        <v>101.197551914961</v>
      </c>
      <c r="M608" s="59">
        <v>0.51998534047143097</v>
      </c>
      <c r="N608" s="59">
        <v>0.54120429492320898</v>
      </c>
      <c r="O608" s="59">
        <v>0.51809980923323096</v>
      </c>
      <c r="P608" s="59">
        <v>0.50421209777428999</v>
      </c>
      <c r="Q608" s="59">
        <v>0.48194698952988402</v>
      </c>
      <c r="R608" s="59">
        <v>0.48512412819392298</v>
      </c>
      <c r="S608" s="59">
        <v>0.43450873584713201</v>
      </c>
    </row>
    <row r="609" spans="1:19" x14ac:dyDescent="0.3">
      <c r="A609" t="s">
        <v>942</v>
      </c>
      <c r="B609" t="s">
        <v>943</v>
      </c>
      <c r="C609" s="51" t="s">
        <v>43</v>
      </c>
      <c r="D609" s="51" t="s">
        <v>42</v>
      </c>
      <c r="E609" s="51" t="s">
        <v>39</v>
      </c>
      <c r="F609" s="58">
        <v>95.217763853558694</v>
      </c>
      <c r="G609" s="58">
        <v>91.548609027895296</v>
      </c>
      <c r="H609" s="58">
        <v>90.976140785642002</v>
      </c>
      <c r="I609" s="58">
        <v>87.655647776102398</v>
      </c>
      <c r="J609" s="58">
        <v>93.720758510727705</v>
      </c>
      <c r="K609" s="58">
        <v>100.32526466366301</v>
      </c>
      <c r="L609" s="58">
        <v>101.197551914961</v>
      </c>
      <c r="M609" s="59">
        <v>0.51998534047143097</v>
      </c>
      <c r="N609" s="59">
        <v>0.54120429492320898</v>
      </c>
      <c r="O609" s="59">
        <v>0.51809980923323096</v>
      </c>
      <c r="P609" s="59">
        <v>0.50421209777428999</v>
      </c>
      <c r="Q609" s="59">
        <v>0.48194698952988402</v>
      </c>
      <c r="R609" s="59">
        <v>0.48512412819392298</v>
      </c>
      <c r="S609" s="59">
        <v>0.43450873584713201</v>
      </c>
    </row>
    <row r="610" spans="1:19" x14ac:dyDescent="0.3">
      <c r="A610" t="s">
        <v>948</v>
      </c>
      <c r="B610" t="s">
        <v>949</v>
      </c>
      <c r="C610" s="51" t="s">
        <v>43</v>
      </c>
      <c r="D610" s="51" t="s">
        <v>42</v>
      </c>
      <c r="E610" s="51" t="s">
        <v>39</v>
      </c>
      <c r="F610" s="58">
        <v>101.088538308083</v>
      </c>
      <c r="G610" s="58">
        <v>84.244326501077396</v>
      </c>
      <c r="H610" s="58">
        <v>88.994737109867302</v>
      </c>
      <c r="I610" s="58">
        <v>87.429721175761799</v>
      </c>
      <c r="J610" s="58">
        <v>91.605611085660101</v>
      </c>
      <c r="K610" s="58">
        <v>101.31095974092899</v>
      </c>
      <c r="L610" s="58">
        <v>105.672780418125</v>
      </c>
      <c r="M610" s="59">
        <v>0.51510926571714999</v>
      </c>
      <c r="N610" s="59">
        <v>0.53647931252152603</v>
      </c>
      <c r="O610" s="59">
        <v>0.51201940176982896</v>
      </c>
      <c r="P610" s="59">
        <v>0.49963970529594098</v>
      </c>
      <c r="Q610" s="59">
        <v>0.47737401909656202</v>
      </c>
      <c r="R610" s="59">
        <v>0.47923532731443902</v>
      </c>
      <c r="S610" s="59">
        <v>0.42763606459051601</v>
      </c>
    </row>
    <row r="611" spans="1:19" x14ac:dyDescent="0.3">
      <c r="A611" t="s">
        <v>2213</v>
      </c>
      <c r="B611" t="s">
        <v>2214</v>
      </c>
      <c r="C611" s="51" t="s">
        <v>38</v>
      </c>
      <c r="D611" s="51" t="s">
        <v>42</v>
      </c>
      <c r="E611" s="51" t="s">
        <v>39</v>
      </c>
      <c r="F611" s="58">
        <v>91.871801677306493</v>
      </c>
      <c r="G611" s="58">
        <v>86.207428604382002</v>
      </c>
      <c r="H611" s="58">
        <v>87.406089051418604</v>
      </c>
      <c r="I611" s="58">
        <v>85.084837867536393</v>
      </c>
      <c r="J611" s="58">
        <v>87.530170339952804</v>
      </c>
      <c r="K611" s="58">
        <v>98.746899040783802</v>
      </c>
      <c r="L611" s="58">
        <v>107.177477232518</v>
      </c>
      <c r="M611" s="59">
        <v>0.46832613821077501</v>
      </c>
      <c r="N611" s="59">
        <v>0.4960237858962</v>
      </c>
      <c r="O611" s="59">
        <v>0.46540645616398602</v>
      </c>
      <c r="P611" s="59">
        <v>0.44665420368234299</v>
      </c>
      <c r="Q611" s="59">
        <v>0.41762890300127897</v>
      </c>
      <c r="R611" s="59">
        <v>0.421792384173936</v>
      </c>
      <c r="S611" s="59">
        <v>0.35901909831594397</v>
      </c>
    </row>
    <row r="612" spans="1:19" x14ac:dyDescent="0.3">
      <c r="A612" t="s">
        <v>87</v>
      </c>
      <c r="B612" t="s">
        <v>88</v>
      </c>
      <c r="C612" s="51" t="s">
        <v>38</v>
      </c>
      <c r="D612" s="51" t="s">
        <v>42</v>
      </c>
      <c r="E612" s="51" t="s">
        <v>44</v>
      </c>
      <c r="F612" s="58">
        <v>92.112724236934397</v>
      </c>
      <c r="G612" s="58">
        <v>82.803726179205299</v>
      </c>
      <c r="H612" s="58">
        <v>88.4630192296313</v>
      </c>
      <c r="I612" s="58">
        <v>82.191221130769193</v>
      </c>
      <c r="J612" s="58">
        <v>86.7623665499232</v>
      </c>
      <c r="K612" s="58">
        <v>102.71266704928701</v>
      </c>
      <c r="L612" s="58">
        <v>112.931120414533</v>
      </c>
      <c r="M612" s="59">
        <v>0.605372658720433</v>
      </c>
      <c r="N612" s="59">
        <v>0.64960793021325702</v>
      </c>
      <c r="O612" s="59">
        <v>0.60755365174647302</v>
      </c>
      <c r="P612" s="59">
        <v>0.57273684020872695</v>
      </c>
      <c r="Q612" s="59">
        <v>0.53224280758649001</v>
      </c>
      <c r="R612" s="59">
        <v>0.54324786545804804</v>
      </c>
      <c r="S612" s="59">
        <v>0.46278953202084999</v>
      </c>
    </row>
    <row r="613" spans="1:19" x14ac:dyDescent="0.3">
      <c r="A613" t="s">
        <v>4856</v>
      </c>
      <c r="B613" t="s">
        <v>4857</v>
      </c>
      <c r="C613" s="51" t="s">
        <v>43</v>
      </c>
      <c r="D613" s="51" t="s">
        <v>42</v>
      </c>
      <c r="E613" s="51" t="s">
        <v>39</v>
      </c>
      <c r="F613" s="58">
        <v>99.074867891598998</v>
      </c>
      <c r="G613" s="58">
        <v>97.840295914349596</v>
      </c>
      <c r="H613" s="58">
        <v>98.403454363888798</v>
      </c>
      <c r="I613" s="58">
        <v>99.824206233566898</v>
      </c>
      <c r="J613" s="58">
        <v>102.445253618024</v>
      </c>
      <c r="K613" s="58">
        <v>113.57019275633699</v>
      </c>
      <c r="L613" s="58">
        <v>98.413993957266399</v>
      </c>
      <c r="M613" s="59">
        <v>0.47274393943112603</v>
      </c>
      <c r="N613" s="59">
        <v>0.48164522654849201</v>
      </c>
      <c r="O613" s="59">
        <v>0.45815595511707102</v>
      </c>
      <c r="P613" s="59">
        <v>0.45476203146715499</v>
      </c>
      <c r="Q613" s="59">
        <v>0.42927454789497299</v>
      </c>
      <c r="R613" s="59">
        <v>0.41955864093664402</v>
      </c>
      <c r="S613" s="59">
        <v>0.33236576319487199</v>
      </c>
    </row>
    <row r="614" spans="1:19" x14ac:dyDescent="0.3">
      <c r="A614" t="s">
        <v>1380</v>
      </c>
      <c r="B614" t="s">
        <v>1381</v>
      </c>
      <c r="C614" s="51" t="s">
        <v>43</v>
      </c>
      <c r="D614" s="51" t="s">
        <v>42</v>
      </c>
      <c r="E614" s="51" t="s">
        <v>39</v>
      </c>
      <c r="F614" s="58">
        <v>96.454322335342994</v>
      </c>
      <c r="G614" s="58">
        <v>95.396725417185195</v>
      </c>
      <c r="H614" s="58">
        <v>91.660437263749003</v>
      </c>
      <c r="I614" s="58">
        <v>94.600639742778199</v>
      </c>
      <c r="J614" s="58">
        <v>89.052844455792595</v>
      </c>
      <c r="K614" s="58">
        <v>101.10605641442299</v>
      </c>
      <c r="L614" s="58">
        <v>107.83263590964</v>
      </c>
      <c r="M614" s="59">
        <v>0.48369020585045303</v>
      </c>
      <c r="N614" s="59">
        <v>0.50738591799361399</v>
      </c>
      <c r="O614" s="59">
        <v>0.483016903116954</v>
      </c>
      <c r="P614" s="59">
        <v>0.466133735015273</v>
      </c>
      <c r="Q614" s="59">
        <v>0.442102169788748</v>
      </c>
      <c r="R614" s="59">
        <v>0.44568895057206598</v>
      </c>
      <c r="S614" s="59">
        <v>0.38867213874226902</v>
      </c>
    </row>
    <row r="615" spans="1:19" x14ac:dyDescent="0.3">
      <c r="A615" t="s">
        <v>1484</v>
      </c>
      <c r="B615" t="s">
        <v>1485</v>
      </c>
      <c r="C615" s="51" t="s">
        <v>43</v>
      </c>
      <c r="D615" s="51" t="s">
        <v>42</v>
      </c>
      <c r="E615" s="51" t="s">
        <v>39</v>
      </c>
      <c r="F615" s="58">
        <v>95.856131353032893</v>
      </c>
      <c r="G615" s="58">
        <v>101.277480503351</v>
      </c>
      <c r="H615" s="58">
        <v>99.7021350047076</v>
      </c>
      <c r="I615" s="58">
        <v>95.732849853991198</v>
      </c>
      <c r="J615" s="58">
        <v>97.335738974713706</v>
      </c>
      <c r="K615" s="58">
        <v>101.08701657258401</v>
      </c>
      <c r="L615" s="58">
        <v>100.932449695446</v>
      </c>
      <c r="M615" s="59">
        <v>0.49863857678186302</v>
      </c>
      <c r="N615" s="59">
        <v>0.51847677054626096</v>
      </c>
      <c r="O615" s="59">
        <v>0.49586536436427098</v>
      </c>
      <c r="P615" s="59">
        <v>0.47957574820026599</v>
      </c>
      <c r="Q615" s="59">
        <v>0.453308359148335</v>
      </c>
      <c r="R615" s="59">
        <v>0.45474738090800398</v>
      </c>
      <c r="S615" s="59">
        <v>0.38030674577545998</v>
      </c>
    </row>
    <row r="616" spans="1:19" x14ac:dyDescent="0.3">
      <c r="A616" t="s">
        <v>1480</v>
      </c>
      <c r="B616" t="s">
        <v>1481</v>
      </c>
      <c r="C616" s="51" t="s">
        <v>43</v>
      </c>
      <c r="D616" s="51" t="s">
        <v>42</v>
      </c>
      <c r="E616" s="51" t="s">
        <v>39</v>
      </c>
      <c r="F616" s="58">
        <v>95.856131353032893</v>
      </c>
      <c r="G616" s="58">
        <v>101.277480503351</v>
      </c>
      <c r="H616" s="58">
        <v>99.7021350047076</v>
      </c>
      <c r="I616" s="58">
        <v>95.732849853991198</v>
      </c>
      <c r="J616" s="58">
        <v>97.335738974713706</v>
      </c>
      <c r="K616" s="58">
        <v>101.08701657258401</v>
      </c>
      <c r="L616" s="58">
        <v>100.932449695446</v>
      </c>
      <c r="M616" s="59">
        <v>0.49863857678186302</v>
      </c>
      <c r="N616" s="59">
        <v>0.51847677054626096</v>
      </c>
      <c r="O616" s="59">
        <v>0.49586536436427098</v>
      </c>
      <c r="P616" s="59">
        <v>0.47957574820026599</v>
      </c>
      <c r="Q616" s="59">
        <v>0.453308359148335</v>
      </c>
      <c r="R616" s="59">
        <v>0.45474738090800398</v>
      </c>
      <c r="S616" s="59">
        <v>0.38030674577545998</v>
      </c>
    </row>
    <row r="617" spans="1:19" x14ac:dyDescent="0.3">
      <c r="A617" t="s">
        <v>1472</v>
      </c>
      <c r="B617" t="s">
        <v>1473</v>
      </c>
      <c r="C617" s="51" t="s">
        <v>38</v>
      </c>
      <c r="D617" s="51" t="s">
        <v>42</v>
      </c>
      <c r="E617" s="51" t="s">
        <v>44</v>
      </c>
      <c r="F617" s="58">
        <v>93.664162621864506</v>
      </c>
      <c r="G617" s="58">
        <v>100.95876919981499</v>
      </c>
      <c r="H617" s="58">
        <v>96.075488487144</v>
      </c>
      <c r="I617" s="58">
        <v>92.298803708213001</v>
      </c>
      <c r="J617" s="58">
        <v>94.376200417392994</v>
      </c>
      <c r="K617" s="58">
        <v>103.555436609808</v>
      </c>
      <c r="L617" s="58">
        <v>100.932449695446</v>
      </c>
      <c r="M617" s="59">
        <v>0.62150611121600996</v>
      </c>
      <c r="N617" s="59">
        <v>0.61620699538662804</v>
      </c>
      <c r="O617" s="59">
        <v>0.59503248526605601</v>
      </c>
      <c r="P617" s="59">
        <v>0.59199493400325598</v>
      </c>
      <c r="Q617" s="59">
        <v>0.55468668849997504</v>
      </c>
      <c r="R617" s="59">
        <v>0.53300515048681896</v>
      </c>
      <c r="S617" s="59">
        <v>0.38030674577545998</v>
      </c>
    </row>
    <row r="618" spans="1:19" x14ac:dyDescent="0.3">
      <c r="A618" t="s">
        <v>1382</v>
      </c>
      <c r="B618" t="s">
        <v>1383</v>
      </c>
      <c r="C618" s="51" t="s">
        <v>43</v>
      </c>
      <c r="D618" s="51" t="s">
        <v>42</v>
      </c>
      <c r="E618" s="51" t="s">
        <v>39</v>
      </c>
      <c r="F618" s="58">
        <v>96.454322335342994</v>
      </c>
      <c r="G618" s="58">
        <v>95.396725417185195</v>
      </c>
      <c r="H618" s="58">
        <v>91.660437263749003</v>
      </c>
      <c r="I618" s="58">
        <v>94.600639742778199</v>
      </c>
      <c r="J618" s="58">
        <v>89.052844455792595</v>
      </c>
      <c r="K618" s="58">
        <v>101.10605641442299</v>
      </c>
      <c r="L618" s="58">
        <v>107.83263590964</v>
      </c>
      <c r="M618" s="59">
        <v>0.48369020585045303</v>
      </c>
      <c r="N618" s="59">
        <v>0.50738591799361399</v>
      </c>
      <c r="O618" s="59">
        <v>0.483016903116954</v>
      </c>
      <c r="P618" s="59">
        <v>0.466133735015273</v>
      </c>
      <c r="Q618" s="59">
        <v>0.442102169788748</v>
      </c>
      <c r="R618" s="59">
        <v>0.44568895057206598</v>
      </c>
      <c r="S618" s="59">
        <v>0.38867213874226902</v>
      </c>
    </row>
    <row r="619" spans="1:19" x14ac:dyDescent="0.3">
      <c r="A619" t="s">
        <v>1476</v>
      </c>
      <c r="B619" t="s">
        <v>1477</v>
      </c>
      <c r="C619" s="51" t="s">
        <v>43</v>
      </c>
      <c r="D619" s="51" t="s">
        <v>42</v>
      </c>
      <c r="E619" s="51" t="s">
        <v>39</v>
      </c>
      <c r="F619" s="58">
        <v>95.856131353032893</v>
      </c>
      <c r="G619" s="58">
        <v>101.277480503351</v>
      </c>
      <c r="H619" s="58">
        <v>99.7021350047076</v>
      </c>
      <c r="I619" s="58">
        <v>95.732849853991198</v>
      </c>
      <c r="J619" s="58">
        <v>97.335738974713706</v>
      </c>
      <c r="K619" s="58">
        <v>101.08701657258401</v>
      </c>
      <c r="L619" s="58">
        <v>100.932449695446</v>
      </c>
      <c r="M619" s="59">
        <v>0.49863857678186302</v>
      </c>
      <c r="N619" s="59">
        <v>0.51847677054626096</v>
      </c>
      <c r="O619" s="59">
        <v>0.49586536436427098</v>
      </c>
      <c r="P619" s="59">
        <v>0.47957574820026599</v>
      </c>
      <c r="Q619" s="59">
        <v>0.453308359148335</v>
      </c>
      <c r="R619" s="59">
        <v>0.45474738090800398</v>
      </c>
      <c r="S619" s="59">
        <v>0.38030674577545998</v>
      </c>
    </row>
    <row r="620" spans="1:19" x14ac:dyDescent="0.3">
      <c r="A620" t="s">
        <v>1378</v>
      </c>
      <c r="B620" t="s">
        <v>1379</v>
      </c>
      <c r="C620" s="51" t="s">
        <v>38</v>
      </c>
      <c r="D620" s="51" t="s">
        <v>42</v>
      </c>
      <c r="E620" s="51" t="s">
        <v>39</v>
      </c>
      <c r="F620" s="58">
        <v>96.454322335342994</v>
      </c>
      <c r="G620" s="58">
        <v>95.396725417185195</v>
      </c>
      <c r="H620" s="58">
        <v>91.660437263749003</v>
      </c>
      <c r="I620" s="58">
        <v>94.600639742778199</v>
      </c>
      <c r="J620" s="58">
        <v>89.052844455792595</v>
      </c>
      <c r="K620" s="58">
        <v>101.10605641442299</v>
      </c>
      <c r="L620" s="58">
        <v>107.83263590964</v>
      </c>
      <c r="M620" s="59">
        <v>0.48369020585045303</v>
      </c>
      <c r="N620" s="59">
        <v>0.50738591799361399</v>
      </c>
      <c r="O620" s="59">
        <v>0.483016903116954</v>
      </c>
      <c r="P620" s="59">
        <v>0.466133735015273</v>
      </c>
      <c r="Q620" s="59">
        <v>0.442102169788748</v>
      </c>
      <c r="R620" s="59">
        <v>0.44568895057206598</v>
      </c>
      <c r="S620" s="59">
        <v>0.38867213874226902</v>
      </c>
    </row>
    <row r="621" spans="1:19" x14ac:dyDescent="0.3">
      <c r="A621" t="s">
        <v>93</v>
      </c>
      <c r="B621" t="s">
        <v>94</v>
      </c>
      <c r="C621" s="51" t="s">
        <v>38</v>
      </c>
      <c r="D621" s="51" t="s">
        <v>42</v>
      </c>
      <c r="E621" s="51" t="s">
        <v>39</v>
      </c>
      <c r="F621" s="58">
        <v>105.50767664767901</v>
      </c>
      <c r="G621" s="58">
        <v>98.127674850764905</v>
      </c>
      <c r="H621" s="58">
        <v>108.801511822302</v>
      </c>
      <c r="I621" s="58">
        <v>99.173882829995307</v>
      </c>
      <c r="J621" s="58">
        <v>97.158872886331906</v>
      </c>
      <c r="K621" s="58">
        <v>105.709088674589</v>
      </c>
      <c r="L621" s="58">
        <v>99.210486537009004</v>
      </c>
      <c r="M621" s="59">
        <v>0.52033807280705902</v>
      </c>
      <c r="N621" s="59">
        <v>0.55579343767760003</v>
      </c>
      <c r="O621" s="59">
        <v>0.523428018283291</v>
      </c>
      <c r="P621" s="59">
        <v>0.49544248797222801</v>
      </c>
      <c r="Q621" s="59">
        <v>0.46096362602746599</v>
      </c>
      <c r="R621" s="59">
        <v>0.47030806755173998</v>
      </c>
      <c r="S621" s="59">
        <v>0.40016594801935801</v>
      </c>
    </row>
    <row r="622" spans="1:19" x14ac:dyDescent="0.3">
      <c r="A622" t="s">
        <v>101</v>
      </c>
      <c r="B622" t="s">
        <v>102</v>
      </c>
      <c r="C622" s="51" t="s">
        <v>43</v>
      </c>
      <c r="D622" s="51" t="s">
        <v>42</v>
      </c>
      <c r="E622" s="51" t="s">
        <v>39</v>
      </c>
      <c r="F622" s="58">
        <v>94.577151581306694</v>
      </c>
      <c r="G622" s="58">
        <v>89.860604687414707</v>
      </c>
      <c r="H622" s="58">
        <v>93.584084985396501</v>
      </c>
      <c r="I622" s="58">
        <v>93.035697947121704</v>
      </c>
      <c r="J622" s="58">
        <v>89.484088620953102</v>
      </c>
      <c r="K622" s="58">
        <v>95.193557741817301</v>
      </c>
      <c r="L622" s="58"/>
      <c r="M622" s="59">
        <v>0.32840284024210098</v>
      </c>
      <c r="N622" s="59">
        <v>0.34504301190417502</v>
      </c>
      <c r="O622" s="59">
        <v>0.32974965217204699</v>
      </c>
      <c r="P622" s="59">
        <v>0.317616252230361</v>
      </c>
      <c r="Q622" s="59">
        <v>0.30152929509019999</v>
      </c>
      <c r="R622" s="59">
        <v>0.30488369286886102</v>
      </c>
      <c r="S622" s="59">
        <v>0.2770526228113</v>
      </c>
    </row>
    <row r="623" spans="1:19" x14ac:dyDescent="0.3">
      <c r="A623" t="s">
        <v>5100</v>
      </c>
      <c r="B623" t="s">
        <v>5101</v>
      </c>
      <c r="C623" s="51" t="s">
        <v>38</v>
      </c>
      <c r="D623" s="51" t="s">
        <v>42</v>
      </c>
      <c r="E623" s="51" t="s">
        <v>39</v>
      </c>
      <c r="F623" s="58">
        <v>96.833664903181599</v>
      </c>
      <c r="G623" s="58">
        <v>87.979565422841205</v>
      </c>
      <c r="H623" s="58">
        <v>100.51134622682299</v>
      </c>
      <c r="I623" s="58">
        <v>97.334771580302004</v>
      </c>
      <c r="J623" s="58">
        <v>94.344170789772505</v>
      </c>
      <c r="K623" s="58">
        <v>98.398620717376502</v>
      </c>
      <c r="L623" s="58">
        <v>98.770272588788004</v>
      </c>
      <c r="M623" s="59">
        <v>0.44266043022510498</v>
      </c>
      <c r="N623" s="59">
        <v>0.46990804140318798</v>
      </c>
      <c r="O623" s="59">
        <v>0.44367688610480399</v>
      </c>
      <c r="P623" s="59">
        <v>0.42307485306624398</v>
      </c>
      <c r="Q623" s="59">
        <v>0.39728880915938802</v>
      </c>
      <c r="R623" s="59">
        <v>0.40242554575332701</v>
      </c>
      <c r="S623" s="59">
        <v>0.35083118430997901</v>
      </c>
    </row>
    <row r="624" spans="1:19" x14ac:dyDescent="0.3">
      <c r="A624" t="s">
        <v>5098</v>
      </c>
      <c r="B624" t="s">
        <v>5099</v>
      </c>
      <c r="C624" s="51" t="s">
        <v>38</v>
      </c>
      <c r="D624" s="51" t="s">
        <v>42</v>
      </c>
      <c r="E624" s="51" t="s">
        <v>39</v>
      </c>
      <c r="F624" s="58">
        <v>96.833664903181599</v>
      </c>
      <c r="G624" s="58">
        <v>87.979565422841205</v>
      </c>
      <c r="H624" s="58">
        <v>100.51134622682299</v>
      </c>
      <c r="I624" s="58">
        <v>97.334771580302004</v>
      </c>
      <c r="J624" s="58">
        <v>94.344170789772505</v>
      </c>
      <c r="K624" s="58">
        <v>98.398620717376502</v>
      </c>
      <c r="L624" s="58">
        <v>98.770272588788004</v>
      </c>
      <c r="M624" s="59">
        <v>0.44266043022510498</v>
      </c>
      <c r="N624" s="59">
        <v>0.46990804140318798</v>
      </c>
      <c r="O624" s="59">
        <v>0.44367688610480399</v>
      </c>
      <c r="P624" s="59">
        <v>0.42307485306624398</v>
      </c>
      <c r="Q624" s="59">
        <v>0.39728880915938802</v>
      </c>
      <c r="R624" s="59">
        <v>0.40242554575332701</v>
      </c>
      <c r="S624" s="59">
        <v>0.35083118430997901</v>
      </c>
    </row>
    <row r="625" spans="1:19" x14ac:dyDescent="0.3">
      <c r="A625" t="s">
        <v>5102</v>
      </c>
      <c r="B625" t="s">
        <v>5103</v>
      </c>
      <c r="C625" s="51" t="s">
        <v>38</v>
      </c>
      <c r="D625" s="51" t="s">
        <v>42</v>
      </c>
      <c r="E625" s="51" t="s">
        <v>39</v>
      </c>
      <c r="F625" s="58">
        <v>96.833664903181599</v>
      </c>
      <c r="G625" s="58">
        <v>87.979565422841205</v>
      </c>
      <c r="H625" s="58">
        <v>100.51134622682299</v>
      </c>
      <c r="I625" s="58">
        <v>97.334771580302004</v>
      </c>
      <c r="J625" s="58">
        <v>94.344170789772505</v>
      </c>
      <c r="K625" s="58">
        <v>98.398620717376502</v>
      </c>
      <c r="L625" s="58">
        <v>98.770272588788004</v>
      </c>
      <c r="M625" s="59">
        <v>0.44266043022510498</v>
      </c>
      <c r="N625" s="59">
        <v>0.46990804140318798</v>
      </c>
      <c r="O625" s="59">
        <v>0.44367688610480399</v>
      </c>
      <c r="P625" s="59">
        <v>0.42307485306624398</v>
      </c>
      <c r="Q625" s="59">
        <v>0.39728880915938802</v>
      </c>
      <c r="R625" s="59">
        <v>0.40242554575332701</v>
      </c>
      <c r="S625" s="59">
        <v>0.35083118430997901</v>
      </c>
    </row>
    <row r="626" spans="1:19" x14ac:dyDescent="0.3">
      <c r="A626" t="s">
        <v>1464</v>
      </c>
      <c r="B626" t="s">
        <v>1465</v>
      </c>
      <c r="C626" s="51" t="s">
        <v>43</v>
      </c>
      <c r="D626" s="51" t="s">
        <v>42</v>
      </c>
      <c r="E626" s="51" t="s">
        <v>44</v>
      </c>
      <c r="F626" s="58">
        <v>110.34442464998401</v>
      </c>
      <c r="G626" s="58">
        <v>97.255635967519595</v>
      </c>
      <c r="H626" s="58">
        <v>109.887263242849</v>
      </c>
      <c r="I626" s="58">
        <v>110.55472931247699</v>
      </c>
      <c r="J626" s="58">
        <v>114.35407861224201</v>
      </c>
      <c r="K626" s="58">
        <v>101.771160916604</v>
      </c>
      <c r="L626" s="58">
        <v>92.0550845004759</v>
      </c>
      <c r="M626" s="59">
        <v>0.66633722305468601</v>
      </c>
      <c r="N626" s="59">
        <v>0.70003029746505996</v>
      </c>
      <c r="O626" s="59">
        <v>0.66959581674631796</v>
      </c>
      <c r="P626" s="59">
        <v>0.64440221796706199</v>
      </c>
      <c r="Q626" s="59">
        <v>0.61559047843554104</v>
      </c>
      <c r="R626" s="59">
        <v>0.62334086511387599</v>
      </c>
      <c r="S626" s="59">
        <v>0.56837070600815198</v>
      </c>
    </row>
    <row r="627" spans="1:19" x14ac:dyDescent="0.3">
      <c r="A627" t="s">
        <v>1444</v>
      </c>
      <c r="B627" t="s">
        <v>1445</v>
      </c>
      <c r="C627" s="51" t="s">
        <v>38</v>
      </c>
      <c r="D627" s="51" t="s">
        <v>42</v>
      </c>
      <c r="E627" s="51" t="s">
        <v>44</v>
      </c>
      <c r="F627" s="58">
        <v>113.354277162049</v>
      </c>
      <c r="G627" s="58">
        <v>106.338875266888</v>
      </c>
      <c r="H627" s="58">
        <v>114.784378111655</v>
      </c>
      <c r="I627" s="58">
        <v>109.141168838384</v>
      </c>
      <c r="J627" s="58">
        <v>120.535405843525</v>
      </c>
      <c r="K627" s="58">
        <v>100.17759208608</v>
      </c>
      <c r="L627" s="58">
        <v>92.093089786827207</v>
      </c>
      <c r="M627" s="59">
        <v>0.66590506793343096</v>
      </c>
      <c r="N627" s="59">
        <v>0.69964357953558498</v>
      </c>
      <c r="O627" s="59">
        <v>0.66908922456327802</v>
      </c>
      <c r="P627" s="59">
        <v>0.64393376503183297</v>
      </c>
      <c r="Q627" s="59">
        <v>0.61512890609314896</v>
      </c>
      <c r="R627" s="59">
        <v>0.622760270772034</v>
      </c>
      <c r="S627" s="59">
        <v>0.56782904759341501</v>
      </c>
    </row>
    <row r="628" spans="1:19" x14ac:dyDescent="0.3">
      <c r="A628" t="s">
        <v>1448</v>
      </c>
      <c r="B628" t="s">
        <v>1449</v>
      </c>
      <c r="C628" s="51" t="s">
        <v>38</v>
      </c>
      <c r="D628" s="51" t="s">
        <v>42</v>
      </c>
      <c r="E628" s="51" t="s">
        <v>39</v>
      </c>
      <c r="F628" s="58">
        <v>113.517309929497</v>
      </c>
      <c r="G628" s="58">
        <v>101.213065445632</v>
      </c>
      <c r="H628" s="58">
        <v>111.965002488474</v>
      </c>
      <c r="I628" s="58">
        <v>112.342988782798</v>
      </c>
      <c r="J628" s="58">
        <v>117.144618295125</v>
      </c>
      <c r="K628" s="58">
        <v>102.031899539607</v>
      </c>
      <c r="L628" s="58">
        <v>93.324661973609594</v>
      </c>
      <c r="M628" s="59">
        <v>0.57562146659785296</v>
      </c>
      <c r="N628" s="59">
        <v>0.59499470601594995</v>
      </c>
      <c r="O628" s="59">
        <v>0.57675873495934504</v>
      </c>
      <c r="P628" s="59">
        <v>0.56284761726507804</v>
      </c>
      <c r="Q628" s="59">
        <v>0.54358693485339304</v>
      </c>
      <c r="R628" s="59">
        <v>0.547383949274168</v>
      </c>
      <c r="S628" s="59">
        <v>0.50797585975939696</v>
      </c>
    </row>
    <row r="629" spans="1:19" x14ac:dyDescent="0.3">
      <c r="A629" t="s">
        <v>1468</v>
      </c>
      <c r="B629" t="s">
        <v>1469</v>
      </c>
      <c r="C629" s="51" t="s">
        <v>43</v>
      </c>
      <c r="D629" s="51" t="s">
        <v>42</v>
      </c>
      <c r="E629" s="51" t="s">
        <v>44</v>
      </c>
      <c r="F629" s="58">
        <v>110.81489843852501</v>
      </c>
      <c r="G629" s="58">
        <v>108.263344104241</v>
      </c>
      <c r="H629" s="58">
        <v>108.37032788186301</v>
      </c>
      <c r="I629" s="58">
        <v>117.056553892004</v>
      </c>
      <c r="J629" s="58">
        <v>111.90912302366399</v>
      </c>
      <c r="K629" s="58">
        <v>99.206796358699705</v>
      </c>
      <c r="L629" s="58">
        <v>91.683263325270303</v>
      </c>
      <c r="M629" s="59">
        <v>0.66564798206202402</v>
      </c>
      <c r="N629" s="59">
        <v>0.69962792317058997</v>
      </c>
      <c r="O629" s="59">
        <v>0.66883146372925795</v>
      </c>
      <c r="P629" s="59">
        <v>0.64381530030609002</v>
      </c>
      <c r="Q629" s="59">
        <v>0.61498455039287403</v>
      </c>
      <c r="R629" s="59">
        <v>0.62242398556793799</v>
      </c>
      <c r="S629" s="59">
        <v>0.567483713037092</v>
      </c>
    </row>
    <row r="630" spans="1:19" x14ac:dyDescent="0.3">
      <c r="A630" t="s">
        <v>1452</v>
      </c>
      <c r="B630" t="s">
        <v>1453</v>
      </c>
      <c r="C630" s="51" t="s">
        <v>38</v>
      </c>
      <c r="D630" s="51" t="s">
        <v>42</v>
      </c>
      <c r="E630" s="51" t="s">
        <v>44</v>
      </c>
      <c r="F630" s="58">
        <v>112.455821877454</v>
      </c>
      <c r="G630" s="58">
        <v>94.4620369113495</v>
      </c>
      <c r="H630" s="58">
        <v>115.992109199563</v>
      </c>
      <c r="I630" s="58">
        <v>112.05330258422001</v>
      </c>
      <c r="J630" s="58">
        <v>116.55349141743299</v>
      </c>
      <c r="K630" s="58">
        <v>101.00764663267999</v>
      </c>
      <c r="L630" s="58">
        <v>91.987752080530598</v>
      </c>
      <c r="M630" s="59">
        <v>0.66562348839159702</v>
      </c>
      <c r="N630" s="59">
        <v>0.69961226611928495</v>
      </c>
      <c r="O630" s="59">
        <v>0.66880343541292497</v>
      </c>
      <c r="P630" s="59">
        <v>0.64379261132356103</v>
      </c>
      <c r="Q630" s="59">
        <v>0.61496804912807801</v>
      </c>
      <c r="R630" s="59">
        <v>0.62239514731587597</v>
      </c>
      <c r="S630" s="59">
        <v>0.56746751787185701</v>
      </c>
    </row>
    <row r="631" spans="1:19" x14ac:dyDescent="0.3">
      <c r="A631" t="s">
        <v>1456</v>
      </c>
      <c r="B631" t="s">
        <v>1457</v>
      </c>
      <c r="C631" s="51" t="s">
        <v>38</v>
      </c>
      <c r="D631" s="51" t="s">
        <v>42</v>
      </c>
      <c r="E631" s="51" t="s">
        <v>44</v>
      </c>
      <c r="F631" s="58">
        <v>107.944975558018</v>
      </c>
      <c r="G631" s="58">
        <v>90.235012282698307</v>
      </c>
      <c r="H631" s="58">
        <v>108.97791900635499</v>
      </c>
      <c r="I631" s="58">
        <v>106.50383132507</v>
      </c>
      <c r="J631" s="58">
        <v>113.286054371064</v>
      </c>
      <c r="K631" s="58">
        <v>102.256410291313</v>
      </c>
      <c r="L631" s="58">
        <v>94.111667183778394</v>
      </c>
      <c r="M631" s="59">
        <v>0.66590506793343096</v>
      </c>
      <c r="N631" s="59">
        <v>0.69964357953558498</v>
      </c>
      <c r="O631" s="59">
        <v>0.66908922456327802</v>
      </c>
      <c r="P631" s="59">
        <v>0.64393376503183297</v>
      </c>
      <c r="Q631" s="59">
        <v>0.61512890609314896</v>
      </c>
      <c r="R631" s="59">
        <v>0.622760270772034</v>
      </c>
      <c r="S631" s="59">
        <v>0.56782904759341501</v>
      </c>
    </row>
    <row r="632" spans="1:19" x14ac:dyDescent="0.3">
      <c r="A632" t="s">
        <v>1460</v>
      </c>
      <c r="B632" t="s">
        <v>1461</v>
      </c>
      <c r="C632" s="51" t="s">
        <v>38</v>
      </c>
      <c r="D632" s="51" t="s">
        <v>42</v>
      </c>
      <c r="E632" s="51" t="s">
        <v>44</v>
      </c>
      <c r="F632" s="58">
        <v>113.354277162049</v>
      </c>
      <c r="G632" s="58">
        <v>97.667566450873096</v>
      </c>
      <c r="H632" s="58">
        <v>118.93017387582201</v>
      </c>
      <c r="I632" s="58">
        <v>106.50383132507</v>
      </c>
      <c r="J632" s="58">
        <v>121.743623045737</v>
      </c>
      <c r="K632" s="58">
        <v>100.17759208608</v>
      </c>
      <c r="L632" s="58">
        <v>96.130216676701394</v>
      </c>
      <c r="M632" s="59">
        <v>0.66590506793343096</v>
      </c>
      <c r="N632" s="59">
        <v>0.69964357953558498</v>
      </c>
      <c r="O632" s="59">
        <v>0.66908922456327802</v>
      </c>
      <c r="P632" s="59">
        <v>0.64393376503183297</v>
      </c>
      <c r="Q632" s="59">
        <v>0.61512890609314896</v>
      </c>
      <c r="R632" s="59">
        <v>0.622760270772034</v>
      </c>
      <c r="S632" s="59">
        <v>0.56782904759341501</v>
      </c>
    </row>
    <row r="633" spans="1:19" x14ac:dyDescent="0.3">
      <c r="A633" t="s">
        <v>4152</v>
      </c>
      <c r="B633" t="s">
        <v>4153</v>
      </c>
      <c r="C633" s="51" t="s">
        <v>43</v>
      </c>
      <c r="D633" s="51" t="s">
        <v>42</v>
      </c>
      <c r="E633" s="51" t="s">
        <v>44</v>
      </c>
      <c r="F633" s="58">
        <v>108.543963953529</v>
      </c>
      <c r="G633" s="58">
        <v>102.922032275061</v>
      </c>
      <c r="H633" s="58">
        <v>112.75418256893499</v>
      </c>
      <c r="I633" s="58">
        <v>118.099646920052</v>
      </c>
      <c r="J633" s="58">
        <v>108.924098785544</v>
      </c>
      <c r="K633" s="58">
        <v>111.895248524701</v>
      </c>
      <c r="L633" s="58">
        <v>92.274521777910607</v>
      </c>
      <c r="M633" s="59">
        <v>0.65906259679038803</v>
      </c>
      <c r="N633" s="59">
        <v>0.69384212702190495</v>
      </c>
      <c r="O633" s="59">
        <v>0.66235981080147199</v>
      </c>
      <c r="P633" s="59">
        <v>0.63762895410105602</v>
      </c>
      <c r="Q633" s="59">
        <v>0.60883417630522196</v>
      </c>
      <c r="R633" s="59">
        <v>0.61549338558582301</v>
      </c>
      <c r="S633" s="59">
        <v>0.56074190937728796</v>
      </c>
    </row>
    <row r="634" spans="1:19" x14ac:dyDescent="0.3">
      <c r="A634" t="s">
        <v>4148</v>
      </c>
      <c r="B634" t="s">
        <v>4149</v>
      </c>
      <c r="C634" s="51" t="s">
        <v>38</v>
      </c>
      <c r="D634" s="51" t="s">
        <v>42</v>
      </c>
      <c r="E634" s="51" t="s">
        <v>44</v>
      </c>
      <c r="F634" s="58">
        <v>109.78192063928201</v>
      </c>
      <c r="G634" s="58">
        <v>103.738192869711</v>
      </c>
      <c r="H634" s="58">
        <v>110.578519181047</v>
      </c>
      <c r="I634" s="58">
        <v>119.66013445235799</v>
      </c>
      <c r="J634" s="58">
        <v>108.533247566472</v>
      </c>
      <c r="K634" s="58">
        <v>103.31421941452599</v>
      </c>
      <c r="L634" s="58">
        <v>100.673299405137</v>
      </c>
      <c r="M634" s="59">
        <v>0.65891713996079604</v>
      </c>
      <c r="N634" s="59">
        <v>0.69368752557143798</v>
      </c>
      <c r="O634" s="59">
        <v>0.662194353207742</v>
      </c>
      <c r="P634" s="59">
        <v>0.63750593150196699</v>
      </c>
      <c r="Q634" s="59">
        <v>0.60872936085774598</v>
      </c>
      <c r="R634" s="59">
        <v>0.61535632260072703</v>
      </c>
      <c r="S634" s="59">
        <v>0.56063201888471403</v>
      </c>
    </row>
    <row r="635" spans="1:19" x14ac:dyDescent="0.3">
      <c r="A635" t="s">
        <v>4154</v>
      </c>
      <c r="B635" t="s">
        <v>4155</v>
      </c>
      <c r="C635" s="51" t="s">
        <v>43</v>
      </c>
      <c r="D635" s="51" t="s">
        <v>42</v>
      </c>
      <c r="E635" s="51" t="s">
        <v>44</v>
      </c>
      <c r="F635" s="58">
        <v>102.739833580358</v>
      </c>
      <c r="G635" s="58">
        <v>100.19684300887199</v>
      </c>
      <c r="H635" s="58">
        <v>99.641251075854598</v>
      </c>
      <c r="I635" s="58">
        <v>115.438574546317</v>
      </c>
      <c r="J635" s="58">
        <v>103.888879172703</v>
      </c>
      <c r="K635" s="58">
        <v>103.592191932311</v>
      </c>
      <c r="L635" s="58">
        <v>94.313106363051105</v>
      </c>
      <c r="M635" s="59">
        <v>0.658942079448115</v>
      </c>
      <c r="N635" s="59">
        <v>0.69370344349371305</v>
      </c>
      <c r="O635" s="59">
        <v>0.66222288563271703</v>
      </c>
      <c r="P635" s="59">
        <v>0.63752643804616504</v>
      </c>
      <c r="Q635" s="59">
        <v>0.60874613325627902</v>
      </c>
      <c r="R635" s="59">
        <v>0.61538569737708004</v>
      </c>
      <c r="S635" s="59">
        <v>0.56064850446131897</v>
      </c>
    </row>
    <row r="636" spans="1:19" x14ac:dyDescent="0.3">
      <c r="A636" t="s">
        <v>4156</v>
      </c>
      <c r="B636" t="s">
        <v>4157</v>
      </c>
      <c r="C636" s="51" t="s">
        <v>43</v>
      </c>
      <c r="D636" s="51" t="s">
        <v>42</v>
      </c>
      <c r="E636" s="51" t="s">
        <v>39</v>
      </c>
      <c r="F636" s="58">
        <v>110.85034509382599</v>
      </c>
      <c r="G636" s="58">
        <v>106.84340732342601</v>
      </c>
      <c r="H636" s="58">
        <v>109.303462881386</v>
      </c>
      <c r="I636" s="58">
        <v>121.056450564054</v>
      </c>
      <c r="J636" s="58">
        <v>108.456660224248</v>
      </c>
      <c r="K636" s="58">
        <v>106.932448677941</v>
      </c>
      <c r="L636" s="58">
        <v>93.961989976738707</v>
      </c>
      <c r="M636" s="59">
        <v>0.56541638748760104</v>
      </c>
      <c r="N636" s="59">
        <v>0.58473838385640697</v>
      </c>
      <c r="O636" s="59">
        <v>0.56657502115455305</v>
      </c>
      <c r="P636" s="59">
        <v>0.55369707358693399</v>
      </c>
      <c r="Q636" s="59">
        <v>0.53503691235862405</v>
      </c>
      <c r="R636" s="59">
        <v>0.53766664603755698</v>
      </c>
      <c r="S636" s="59">
        <v>0.49928673387760297</v>
      </c>
    </row>
    <row r="637" spans="1:19" x14ac:dyDescent="0.3">
      <c r="A637" t="s">
        <v>4150</v>
      </c>
      <c r="B637" t="s">
        <v>4151</v>
      </c>
      <c r="C637" s="51" t="s">
        <v>38</v>
      </c>
      <c r="D637" s="51" t="s">
        <v>42</v>
      </c>
      <c r="E637" s="51" t="s">
        <v>44</v>
      </c>
      <c r="F637" s="58">
        <v>123.24165468</v>
      </c>
      <c r="G637" s="58">
        <v>110.969019628954</v>
      </c>
      <c r="H637" s="58">
        <v>117.120865544696</v>
      </c>
      <c r="I637" s="58">
        <v>132.22424326727599</v>
      </c>
      <c r="J637" s="58">
        <v>105.031367351531</v>
      </c>
      <c r="K637" s="58">
        <v>111.624069807753</v>
      </c>
      <c r="L637" s="58">
        <v>89.2977479580411</v>
      </c>
      <c r="M637" s="59">
        <v>0.80663976339201704</v>
      </c>
      <c r="N637" s="59">
        <v>0.837838433808336</v>
      </c>
      <c r="O637" s="59">
        <v>0.80905058758454995</v>
      </c>
      <c r="P637" s="59">
        <v>0.78777665621739401</v>
      </c>
      <c r="Q637" s="59">
        <v>0.75938898136023003</v>
      </c>
      <c r="R637" s="59">
        <v>0.76443070469490804</v>
      </c>
      <c r="S637" s="59">
        <v>0.70740812119396601</v>
      </c>
    </row>
    <row r="638" spans="1:19" x14ac:dyDescent="0.3">
      <c r="A638" t="s">
        <v>154</v>
      </c>
      <c r="B638" t="s">
        <v>155</v>
      </c>
      <c r="C638" s="51" t="s">
        <v>38</v>
      </c>
      <c r="D638" s="51" t="s">
        <v>42</v>
      </c>
      <c r="E638" s="51" t="s">
        <v>39</v>
      </c>
      <c r="F638" s="58">
        <v>92.117044468728395</v>
      </c>
      <c r="G638" s="58">
        <v>94.192326780852099</v>
      </c>
      <c r="H638" s="58">
        <v>102.316202772879</v>
      </c>
      <c r="I638" s="58">
        <v>92.445285340091402</v>
      </c>
      <c r="J638" s="58">
        <v>95.924799372705095</v>
      </c>
      <c r="K638" s="58">
        <v>100.429523993923</v>
      </c>
      <c r="L638" s="58">
        <v>102.005780091826</v>
      </c>
      <c r="M638" s="59">
        <v>0.44241694472764698</v>
      </c>
      <c r="N638" s="59">
        <v>0.46998208700182598</v>
      </c>
      <c r="O638" s="59">
        <v>0.44551590598616803</v>
      </c>
      <c r="P638" s="59">
        <v>0.423429002220999</v>
      </c>
      <c r="Q638" s="59">
        <v>0.39763048659487799</v>
      </c>
      <c r="R638" s="59">
        <v>0.40530853442370202</v>
      </c>
      <c r="S638" s="59">
        <v>0.35873363937398201</v>
      </c>
    </row>
    <row r="639" spans="1:19" x14ac:dyDescent="0.3">
      <c r="A639" t="s">
        <v>152</v>
      </c>
      <c r="B639" t="s">
        <v>153</v>
      </c>
      <c r="C639" s="51" t="s">
        <v>43</v>
      </c>
      <c r="D639" s="51" t="s">
        <v>42</v>
      </c>
      <c r="E639" s="51" t="s">
        <v>39</v>
      </c>
      <c r="F639" s="58">
        <v>90.472396127039005</v>
      </c>
      <c r="G639" s="58">
        <v>93.518051454608695</v>
      </c>
      <c r="H639" s="58">
        <v>100.309529448806</v>
      </c>
      <c r="I639" s="58">
        <v>91.476928487821496</v>
      </c>
      <c r="J639" s="58">
        <v>95.015827785906595</v>
      </c>
      <c r="K639" s="58">
        <v>99.857285875991593</v>
      </c>
      <c r="L639" s="58">
        <v>102.86520546339401</v>
      </c>
      <c r="M639" s="59">
        <v>0.379409859878998</v>
      </c>
      <c r="N639" s="59">
        <v>0.39954814832556501</v>
      </c>
      <c r="O639" s="59">
        <v>0.38148468966164201</v>
      </c>
      <c r="P639" s="59">
        <v>0.36555321102152299</v>
      </c>
      <c r="Q639" s="59">
        <v>0.34510488712024201</v>
      </c>
      <c r="R639" s="59">
        <v>0.350572813688247</v>
      </c>
      <c r="S639" s="59">
        <v>0.31372862915727201</v>
      </c>
    </row>
    <row r="640" spans="1:19" x14ac:dyDescent="0.3">
      <c r="A640" t="s">
        <v>4030</v>
      </c>
      <c r="B640" t="s">
        <v>4031</v>
      </c>
      <c r="C640" s="51" t="s">
        <v>38</v>
      </c>
      <c r="D640" s="51" t="s">
        <v>42</v>
      </c>
      <c r="E640" s="51" t="s">
        <v>44</v>
      </c>
      <c r="F640" s="58">
        <v>82.126483867272796</v>
      </c>
      <c r="G640" s="58">
        <v>95.298660653415695</v>
      </c>
      <c r="H640" s="58">
        <v>82.815379542393302</v>
      </c>
      <c r="I640" s="58">
        <v>85.923130229988999</v>
      </c>
      <c r="J640" s="58">
        <v>87.187964389286606</v>
      </c>
      <c r="K640" s="58">
        <v>117.452520277601</v>
      </c>
      <c r="L640" s="58">
        <v>101.666593514672</v>
      </c>
      <c r="M640" s="59">
        <v>0.63459322820137898</v>
      </c>
      <c r="N640" s="59">
        <v>0.67277302277682804</v>
      </c>
      <c r="O640" s="59">
        <v>0.63725649147347796</v>
      </c>
      <c r="P640" s="59">
        <v>0.60599307053986795</v>
      </c>
      <c r="Q640" s="59">
        <v>0.56964234120601598</v>
      </c>
      <c r="R640" s="59">
        <v>0.57872913643566504</v>
      </c>
      <c r="S640" s="59">
        <v>0.48795682666089502</v>
      </c>
    </row>
    <row r="641" spans="1:19" x14ac:dyDescent="0.3">
      <c r="A641" t="s">
        <v>4026</v>
      </c>
      <c r="B641" t="s">
        <v>4027</v>
      </c>
      <c r="C641" s="51" t="s">
        <v>43</v>
      </c>
      <c r="D641" s="51" t="s">
        <v>42</v>
      </c>
      <c r="E641" s="51" t="s">
        <v>39</v>
      </c>
      <c r="F641" s="58">
        <v>76.480470700722293</v>
      </c>
      <c r="G641" s="58">
        <v>85.976318888419897</v>
      </c>
      <c r="H641" s="58">
        <v>82.790340615325704</v>
      </c>
      <c r="I641" s="58">
        <v>87.501116654027399</v>
      </c>
      <c r="J641" s="58">
        <v>86.848074879973097</v>
      </c>
      <c r="K641" s="58">
        <v>105.84417924768501</v>
      </c>
      <c r="L641" s="58">
        <v>101.899416354414</v>
      </c>
      <c r="M641" s="59">
        <v>0.52255456285532298</v>
      </c>
      <c r="N641" s="59">
        <v>0.54409596705637298</v>
      </c>
      <c r="O641" s="59">
        <v>0.52194743389819798</v>
      </c>
      <c r="P641" s="59">
        <v>0.50326637180602396</v>
      </c>
      <c r="Q641" s="59">
        <v>0.47687030227795002</v>
      </c>
      <c r="R641" s="59">
        <v>0.480653586640931</v>
      </c>
      <c r="S641" s="59">
        <v>0.39796040065032701</v>
      </c>
    </row>
    <row r="642" spans="1:19" x14ac:dyDescent="0.3">
      <c r="A642" t="s">
        <v>4032</v>
      </c>
      <c r="B642" t="s">
        <v>4033</v>
      </c>
      <c r="C642" s="51" t="s">
        <v>38</v>
      </c>
      <c r="D642" s="51" t="s">
        <v>42</v>
      </c>
      <c r="E642" s="51" t="s">
        <v>39</v>
      </c>
      <c r="F642" s="58">
        <v>76.480470700722293</v>
      </c>
      <c r="G642" s="58">
        <v>85.976318888419897</v>
      </c>
      <c r="H642" s="58">
        <v>82.790340615325704</v>
      </c>
      <c r="I642" s="58">
        <v>87.501116654027399</v>
      </c>
      <c r="J642" s="58">
        <v>86.848074879973097</v>
      </c>
      <c r="K642" s="58">
        <v>105.84417924768501</v>
      </c>
      <c r="L642" s="58">
        <v>101.899416354414</v>
      </c>
      <c r="M642" s="59">
        <v>0.52255456285532298</v>
      </c>
      <c r="N642" s="59">
        <v>0.54409596705637298</v>
      </c>
      <c r="O642" s="59">
        <v>0.52194743389819798</v>
      </c>
      <c r="P642" s="59">
        <v>0.50326637180602396</v>
      </c>
      <c r="Q642" s="59">
        <v>0.47687030227795002</v>
      </c>
      <c r="R642" s="59">
        <v>0.480653586640931</v>
      </c>
      <c r="S642" s="59">
        <v>0.39796040065032701</v>
      </c>
    </row>
    <row r="643" spans="1:19" x14ac:dyDescent="0.3">
      <c r="A643" t="s">
        <v>4024</v>
      </c>
      <c r="B643" t="s">
        <v>4025</v>
      </c>
      <c r="C643" s="51" t="s">
        <v>43</v>
      </c>
      <c r="D643" s="51" t="s">
        <v>42</v>
      </c>
      <c r="E643" s="51" t="s">
        <v>44</v>
      </c>
      <c r="F643" s="58">
        <v>81.397178492488493</v>
      </c>
      <c r="G643" s="58">
        <v>87.596780716317994</v>
      </c>
      <c r="H643" s="58">
        <v>77.537839404031999</v>
      </c>
      <c r="I643" s="58">
        <v>88.670838025880002</v>
      </c>
      <c r="J643" s="58">
        <v>82.665643499287995</v>
      </c>
      <c r="K643" s="58">
        <v>104.227988493666</v>
      </c>
      <c r="L643" s="58">
        <v>101.899416354414</v>
      </c>
      <c r="M643" s="59">
        <v>0.70311338894602904</v>
      </c>
      <c r="N643" s="59">
        <v>0.720144503173474</v>
      </c>
      <c r="O643" s="59">
        <v>0.69045498719807596</v>
      </c>
      <c r="P643" s="59">
        <v>0.67259808794793596</v>
      </c>
      <c r="Q643" s="59">
        <v>0.63338185377550105</v>
      </c>
      <c r="R643" s="59">
        <v>0.62564490483949498</v>
      </c>
      <c r="S643" s="59">
        <v>0.39796040065032701</v>
      </c>
    </row>
    <row r="644" spans="1:19" x14ac:dyDescent="0.3">
      <c r="A644" t="s">
        <v>4024</v>
      </c>
      <c r="B644" t="s">
        <v>4025</v>
      </c>
      <c r="C644" s="51" t="s">
        <v>43</v>
      </c>
      <c r="D644" s="51" t="s">
        <v>42</v>
      </c>
      <c r="E644" s="51" t="s">
        <v>44</v>
      </c>
      <c r="F644" s="58">
        <v>81.397178492488493</v>
      </c>
      <c r="G644" s="58">
        <v>87.596780716317994</v>
      </c>
      <c r="H644" s="58">
        <v>77.537839404031999</v>
      </c>
      <c r="I644" s="58">
        <v>88.670838025880002</v>
      </c>
      <c r="J644" s="58">
        <v>82.665643499287995</v>
      </c>
      <c r="K644" s="58">
        <v>104.227988493666</v>
      </c>
      <c r="L644" s="58">
        <v>101.899416354414</v>
      </c>
      <c r="M644" s="59">
        <v>0.70311338894602904</v>
      </c>
      <c r="N644" s="59">
        <v>0.720144503173474</v>
      </c>
      <c r="O644" s="59">
        <v>0.69045498719807596</v>
      </c>
      <c r="P644" s="59">
        <v>0.67259808794793596</v>
      </c>
      <c r="Q644" s="59">
        <v>0.63338185377550105</v>
      </c>
      <c r="R644" s="59">
        <v>0.62564490483949498</v>
      </c>
      <c r="S644" s="59">
        <v>0.39796040065032701</v>
      </c>
    </row>
    <row r="645" spans="1:19" x14ac:dyDescent="0.3">
      <c r="A645" t="s">
        <v>4028</v>
      </c>
      <c r="B645" t="s">
        <v>4029</v>
      </c>
      <c r="C645" s="51" t="s">
        <v>38</v>
      </c>
      <c r="D645" s="51" t="s">
        <v>42</v>
      </c>
      <c r="E645" s="51" t="s">
        <v>44</v>
      </c>
      <c r="F645" s="58">
        <v>72.271385198756604</v>
      </c>
      <c r="G645" s="58">
        <v>81.299197000579497</v>
      </c>
      <c r="H645" s="58">
        <v>81.727434378991106</v>
      </c>
      <c r="I645" s="58">
        <v>87.8326411119277</v>
      </c>
      <c r="J645" s="58">
        <v>85.636624311707095</v>
      </c>
      <c r="K645" s="58">
        <v>103.92906699000901</v>
      </c>
      <c r="L645" s="58">
        <v>98.003497799033795</v>
      </c>
      <c r="M645" s="59">
        <v>0.65107056165977295</v>
      </c>
      <c r="N645" s="59">
        <v>0.689586938870691</v>
      </c>
      <c r="O645" s="59">
        <v>0.65419679730209301</v>
      </c>
      <c r="P645" s="59">
        <v>0.62217906753480701</v>
      </c>
      <c r="Q645" s="59">
        <v>0.58528385490845902</v>
      </c>
      <c r="R645" s="59">
        <v>0.59508382041713503</v>
      </c>
      <c r="S645" s="59">
        <v>0.50447715204166399</v>
      </c>
    </row>
    <row r="646" spans="1:19" x14ac:dyDescent="0.3">
      <c r="A646" t="s">
        <v>4382</v>
      </c>
      <c r="B646" t="s">
        <v>4383</v>
      </c>
      <c r="C646" s="51" t="s">
        <v>43</v>
      </c>
      <c r="D646" s="51" t="s">
        <v>42</v>
      </c>
      <c r="E646" s="51" t="s">
        <v>39</v>
      </c>
      <c r="F646" s="58">
        <v>79.264753588144799</v>
      </c>
      <c r="G646" s="58">
        <v>87.558574518782294</v>
      </c>
      <c r="H646" s="58">
        <v>89.702597412087798</v>
      </c>
      <c r="I646" s="58">
        <v>88.2829989527702</v>
      </c>
      <c r="J646" s="58">
        <v>93.156077671812895</v>
      </c>
      <c r="K646" s="58">
        <v>98.140158160982097</v>
      </c>
      <c r="L646" s="58">
        <v>108.205740670141</v>
      </c>
      <c r="M646" s="59">
        <v>0.46323484781130297</v>
      </c>
      <c r="N646" s="59">
        <v>0.49740906998589002</v>
      </c>
      <c r="O646" s="59">
        <v>0.46608198170838899</v>
      </c>
      <c r="P646" s="59">
        <v>0.439062065557769</v>
      </c>
      <c r="Q646" s="59">
        <v>0.40545271921667297</v>
      </c>
      <c r="R646" s="59">
        <v>0.41443518186985401</v>
      </c>
      <c r="S646" s="59">
        <v>0.34821320650426901</v>
      </c>
    </row>
    <row r="647" spans="1:19" x14ac:dyDescent="0.3">
      <c r="A647" t="s">
        <v>5120</v>
      </c>
      <c r="B647" t="s">
        <v>5121</v>
      </c>
      <c r="C647" s="51" t="s">
        <v>38</v>
      </c>
      <c r="D647" s="51" t="s">
        <v>42</v>
      </c>
      <c r="E647" s="51" t="s">
        <v>39</v>
      </c>
      <c r="F647" s="58">
        <v>92.027739651959905</v>
      </c>
      <c r="G647" s="58">
        <v>88.308112440515302</v>
      </c>
      <c r="H647" s="58">
        <v>93.682311712880704</v>
      </c>
      <c r="I647" s="58">
        <v>92.650563248188604</v>
      </c>
      <c r="J647" s="58">
        <v>90.628169353211504</v>
      </c>
      <c r="K647" s="58">
        <v>101.632578845862</v>
      </c>
      <c r="L647" s="58">
        <v>99.505906483117897</v>
      </c>
      <c r="M647" s="59">
        <v>0.47380797962411297</v>
      </c>
      <c r="N647" s="59">
        <v>0.50410215787553703</v>
      </c>
      <c r="O647" s="59">
        <v>0.47611457465720802</v>
      </c>
      <c r="P647" s="59">
        <v>0.45193458882787402</v>
      </c>
      <c r="Q647" s="59">
        <v>0.42253568934302999</v>
      </c>
      <c r="R647" s="59">
        <v>0.430730761738987</v>
      </c>
      <c r="S647" s="59">
        <v>0.37370741712246203</v>
      </c>
    </row>
    <row r="648" spans="1:19" x14ac:dyDescent="0.3">
      <c r="A648" t="s">
        <v>2011</v>
      </c>
      <c r="B648" t="s">
        <v>2012</v>
      </c>
      <c r="C648" s="51" t="s">
        <v>43</v>
      </c>
      <c r="D648" s="51" t="s">
        <v>42</v>
      </c>
      <c r="E648" s="51" t="s">
        <v>39</v>
      </c>
      <c r="F648" s="58">
        <v>101.808695277994</v>
      </c>
      <c r="G648" s="58">
        <v>98.793466627178901</v>
      </c>
      <c r="H648" s="58">
        <v>99.674993110351494</v>
      </c>
      <c r="I648" s="58">
        <v>91.409510030403993</v>
      </c>
      <c r="J648" s="58">
        <v>90.810685628126095</v>
      </c>
      <c r="K648" s="58">
        <v>98.985582177020206</v>
      </c>
      <c r="L648" s="58">
        <v>93.267849372279798</v>
      </c>
      <c r="M648" s="59">
        <v>0.514083947010049</v>
      </c>
      <c r="N648" s="59">
        <v>0.52430843332967503</v>
      </c>
      <c r="O648" s="59">
        <v>0.48069209744865898</v>
      </c>
      <c r="P648" s="59">
        <v>0.49431398762712803</v>
      </c>
      <c r="Q648" s="59">
        <v>0.46810868528171401</v>
      </c>
      <c r="R648" s="59">
        <v>0.45301405057902899</v>
      </c>
      <c r="S648" s="59">
        <v>0.38694777373190797</v>
      </c>
    </row>
    <row r="649" spans="1:19" x14ac:dyDescent="0.3">
      <c r="A649" t="s">
        <v>2009</v>
      </c>
      <c r="B649" t="s">
        <v>2010</v>
      </c>
      <c r="C649" s="51" t="s">
        <v>38</v>
      </c>
      <c r="D649" s="51" t="s">
        <v>42</v>
      </c>
      <c r="E649" s="51" t="s">
        <v>39</v>
      </c>
      <c r="F649" s="58">
        <v>101.808695277994</v>
      </c>
      <c r="G649" s="58">
        <v>98.793466627178901</v>
      </c>
      <c r="H649" s="58">
        <v>99.674993110351494</v>
      </c>
      <c r="I649" s="58">
        <v>91.409510030403993</v>
      </c>
      <c r="J649" s="58">
        <v>90.810685628126095</v>
      </c>
      <c r="K649" s="58">
        <v>98.985582177020206</v>
      </c>
      <c r="L649" s="58">
        <v>93.267849372279798</v>
      </c>
      <c r="M649" s="59">
        <v>0.514083947010049</v>
      </c>
      <c r="N649" s="59">
        <v>0.52430843332967503</v>
      </c>
      <c r="O649" s="59">
        <v>0.48069209744865898</v>
      </c>
      <c r="P649" s="59">
        <v>0.49431398762712803</v>
      </c>
      <c r="Q649" s="59">
        <v>0.46810868528171401</v>
      </c>
      <c r="R649" s="59">
        <v>0.45301405057902899</v>
      </c>
      <c r="S649" s="59">
        <v>0.38694777373190797</v>
      </c>
    </row>
    <row r="650" spans="1:19" x14ac:dyDescent="0.3">
      <c r="A650" t="s">
        <v>2005</v>
      </c>
      <c r="B650" t="s">
        <v>2006</v>
      </c>
      <c r="C650" s="51" t="s">
        <v>43</v>
      </c>
      <c r="D650" s="51" t="s">
        <v>42</v>
      </c>
      <c r="E650" s="51" t="s">
        <v>44</v>
      </c>
      <c r="F650" s="58">
        <v>110.356331230655</v>
      </c>
      <c r="G650" s="58">
        <v>101.693192184758</v>
      </c>
      <c r="H650" s="58">
        <v>106.661137435855</v>
      </c>
      <c r="I650" s="58">
        <v>94.971393534324505</v>
      </c>
      <c r="J650" s="58">
        <v>91.169010149871497</v>
      </c>
      <c r="K650" s="58">
        <v>100.43366161929301</v>
      </c>
      <c r="L650" s="58">
        <v>91.760585387296203</v>
      </c>
      <c r="M650" s="59">
        <v>0.66216183600590395</v>
      </c>
      <c r="N650" s="59">
        <v>0.69574644724453105</v>
      </c>
      <c r="O650" s="59">
        <v>0.64958881921832301</v>
      </c>
      <c r="P650" s="59">
        <v>0.632505220562811</v>
      </c>
      <c r="Q650" s="59">
        <v>0.59513168102873304</v>
      </c>
      <c r="R650" s="59">
        <v>0.59486696454815702</v>
      </c>
      <c r="S650" s="59">
        <v>0.51318867794371803</v>
      </c>
    </row>
    <row r="651" spans="1:19" x14ac:dyDescent="0.3">
      <c r="A651" t="s">
        <v>2013</v>
      </c>
      <c r="B651" t="s">
        <v>2014</v>
      </c>
      <c r="C651" s="51" t="s">
        <v>38</v>
      </c>
      <c r="D651" s="51" t="s">
        <v>42</v>
      </c>
      <c r="E651" s="51" t="s">
        <v>39</v>
      </c>
      <c r="F651" s="58">
        <v>101.808695277994</v>
      </c>
      <c r="G651" s="58">
        <v>98.793466627178901</v>
      </c>
      <c r="H651" s="58">
        <v>99.674993110351494</v>
      </c>
      <c r="I651" s="58">
        <v>91.409510030403993</v>
      </c>
      <c r="J651" s="58">
        <v>90.810685628126095</v>
      </c>
      <c r="K651" s="58">
        <v>98.985582177020206</v>
      </c>
      <c r="L651" s="58">
        <v>93.267849372279798</v>
      </c>
      <c r="M651" s="59">
        <v>0.514083947010049</v>
      </c>
      <c r="N651" s="59">
        <v>0.52430843332967503</v>
      </c>
      <c r="O651" s="59">
        <v>0.48069209744865898</v>
      </c>
      <c r="P651" s="59">
        <v>0.49431398762712803</v>
      </c>
      <c r="Q651" s="59">
        <v>0.46810868528171401</v>
      </c>
      <c r="R651" s="59">
        <v>0.45301405057902899</v>
      </c>
      <c r="S651" s="59">
        <v>0.38694777373190797</v>
      </c>
    </row>
    <row r="652" spans="1:19" x14ac:dyDescent="0.3">
      <c r="A652" t="s">
        <v>2007</v>
      </c>
      <c r="B652" t="s">
        <v>2008</v>
      </c>
      <c r="C652" s="51" t="s">
        <v>38</v>
      </c>
      <c r="D652" s="51" t="s">
        <v>42</v>
      </c>
      <c r="E652" s="51" t="s">
        <v>39</v>
      </c>
      <c r="F652" s="58">
        <v>101.808695277994</v>
      </c>
      <c r="G652" s="58">
        <v>98.793466627178901</v>
      </c>
      <c r="H652" s="58">
        <v>99.674993110351494</v>
      </c>
      <c r="I652" s="58">
        <v>91.409510030403993</v>
      </c>
      <c r="J652" s="58">
        <v>90.810685628126095</v>
      </c>
      <c r="K652" s="58">
        <v>98.985582177020206</v>
      </c>
      <c r="L652" s="58">
        <v>93.267849372279798</v>
      </c>
      <c r="M652" s="59">
        <v>0.514083947010049</v>
      </c>
      <c r="N652" s="59">
        <v>0.52430843332967503</v>
      </c>
      <c r="O652" s="59">
        <v>0.48069209744865898</v>
      </c>
      <c r="P652" s="59">
        <v>0.49431398762712803</v>
      </c>
      <c r="Q652" s="59">
        <v>0.46810868528171401</v>
      </c>
      <c r="R652" s="59">
        <v>0.45301405057902899</v>
      </c>
      <c r="S652" s="59">
        <v>0.38694777373190797</v>
      </c>
    </row>
    <row r="653" spans="1:19" x14ac:dyDescent="0.3">
      <c r="A653" t="s">
        <v>3054</v>
      </c>
      <c r="B653" t="s">
        <v>3055</v>
      </c>
      <c r="C653" s="51" t="s">
        <v>43</v>
      </c>
      <c r="D653" s="51" t="s">
        <v>42</v>
      </c>
      <c r="E653" s="51" t="s">
        <v>44</v>
      </c>
      <c r="F653" s="58">
        <v>83.073275500005906</v>
      </c>
      <c r="G653" s="58">
        <v>84.252407949567399</v>
      </c>
      <c r="H653" s="58">
        <v>107.99841282165799</v>
      </c>
      <c r="I653" s="58">
        <v>92.156553626517095</v>
      </c>
      <c r="J653" s="58">
        <v>88.949328482843995</v>
      </c>
      <c r="K653" s="58">
        <v>99.066614734849907</v>
      </c>
      <c r="L653" s="58">
        <v>98.418681833996999</v>
      </c>
      <c r="M653" s="59">
        <v>0.43861769678583201</v>
      </c>
      <c r="N653" s="59">
        <v>0.51159885968148899</v>
      </c>
      <c r="O653" s="59">
        <v>0.431875104261774</v>
      </c>
      <c r="P653" s="59">
        <v>0.38191848603571299</v>
      </c>
      <c r="Q653" s="59">
        <v>0.30244336446761899</v>
      </c>
      <c r="R653" s="59">
        <v>0.31535845821683101</v>
      </c>
      <c r="S653" s="59">
        <v>0.01</v>
      </c>
    </row>
    <row r="654" spans="1:19" x14ac:dyDescent="0.3">
      <c r="A654" t="s">
        <v>456</v>
      </c>
      <c r="B654" t="s">
        <v>457</v>
      </c>
      <c r="C654" s="51" t="s">
        <v>38</v>
      </c>
      <c r="D654" s="51" t="s">
        <v>42</v>
      </c>
      <c r="E654" s="51" t="s">
        <v>39</v>
      </c>
      <c r="F654" s="58">
        <v>95.488578484752495</v>
      </c>
      <c r="G654" s="58">
        <v>93.244267748449801</v>
      </c>
      <c r="H654" s="58">
        <v>105.516306250837</v>
      </c>
      <c r="I654" s="58">
        <v>91.537188307712398</v>
      </c>
      <c r="J654" s="58">
        <v>93.129506159129605</v>
      </c>
      <c r="K654" s="58">
        <v>99.676815006571303</v>
      </c>
      <c r="L654" s="58">
        <v>98.195505416789103</v>
      </c>
      <c r="M654" s="59">
        <v>0.51738655582957105</v>
      </c>
      <c r="N654" s="59">
        <v>0.54144582025177401</v>
      </c>
      <c r="O654" s="59">
        <v>0.51924699450245904</v>
      </c>
      <c r="P654" s="59">
        <v>0.49971324501030301</v>
      </c>
      <c r="Q654" s="59">
        <v>0.47553955123276098</v>
      </c>
      <c r="R654" s="59">
        <v>0.48210810138691101</v>
      </c>
      <c r="S654" s="59">
        <v>0.42846871886052901</v>
      </c>
    </row>
    <row r="655" spans="1:19" x14ac:dyDescent="0.3">
      <c r="A655" t="s">
        <v>1264</v>
      </c>
      <c r="B655" t="s">
        <v>1265</v>
      </c>
      <c r="C655" s="51" t="s">
        <v>38</v>
      </c>
      <c r="D655" s="51" t="s">
        <v>42</v>
      </c>
      <c r="E655" s="51" t="s">
        <v>44</v>
      </c>
      <c r="F655" s="58">
        <v>94.110380848588804</v>
      </c>
      <c r="G655" s="58">
        <v>88.953412817294804</v>
      </c>
      <c r="H655" s="58">
        <v>97.512085769817006</v>
      </c>
      <c r="I655" s="58">
        <v>86.360093464615005</v>
      </c>
      <c r="J655" s="58">
        <v>90.342137105348201</v>
      </c>
      <c r="K655" s="58">
        <v>100.782969619182</v>
      </c>
      <c r="L655" s="58">
        <v>100.516434120444</v>
      </c>
      <c r="M655" s="59">
        <v>0.63950123124937197</v>
      </c>
      <c r="N655" s="59">
        <v>0.67761093620506996</v>
      </c>
      <c r="O655" s="59">
        <v>0.64338757710725403</v>
      </c>
      <c r="P655" s="59">
        <v>0.61223170010764505</v>
      </c>
      <c r="Q655" s="59">
        <v>0.57812648054097404</v>
      </c>
      <c r="R655" s="59">
        <v>0.58873955448902904</v>
      </c>
      <c r="S655" s="59">
        <v>0.43046372442761899</v>
      </c>
    </row>
    <row r="656" spans="1:19" x14ac:dyDescent="0.3">
      <c r="A656" t="s">
        <v>1262</v>
      </c>
      <c r="B656" t="s">
        <v>1263</v>
      </c>
      <c r="C656" s="51" t="s">
        <v>38</v>
      </c>
      <c r="D656" s="51" t="s">
        <v>42</v>
      </c>
      <c r="E656" s="51" t="s">
        <v>39</v>
      </c>
      <c r="F656" s="58">
        <v>97.315288276026706</v>
      </c>
      <c r="G656" s="58">
        <v>93.079156528488795</v>
      </c>
      <c r="H656" s="58">
        <v>101.63122547802401</v>
      </c>
      <c r="I656" s="58">
        <v>88.2032040064732</v>
      </c>
      <c r="J656" s="58">
        <v>91.886286562895293</v>
      </c>
      <c r="K656" s="58">
        <v>100.400265931635</v>
      </c>
      <c r="L656" s="58">
        <v>100.516434120444</v>
      </c>
      <c r="M656" s="59">
        <v>0.52801646100010002</v>
      </c>
      <c r="N656" s="59">
        <v>0.55078496880273398</v>
      </c>
      <c r="O656" s="59">
        <v>0.52918826930984098</v>
      </c>
      <c r="P656" s="59">
        <v>0.51119466054464302</v>
      </c>
      <c r="Q656" s="59">
        <v>0.48788863630304102</v>
      </c>
      <c r="R656" s="59">
        <v>0.49350971991520898</v>
      </c>
      <c r="S656" s="59">
        <v>0.43046372442761899</v>
      </c>
    </row>
    <row r="657" spans="1:19" x14ac:dyDescent="0.3">
      <c r="A657" t="s">
        <v>1260</v>
      </c>
      <c r="B657" t="s">
        <v>1261</v>
      </c>
      <c r="C657" s="51" t="s">
        <v>43</v>
      </c>
      <c r="D657" s="51" t="s">
        <v>42</v>
      </c>
      <c r="E657" s="51" t="s">
        <v>39</v>
      </c>
      <c r="F657" s="58">
        <v>97.315288276026706</v>
      </c>
      <c r="G657" s="58">
        <v>93.079156528488795</v>
      </c>
      <c r="H657" s="58">
        <v>101.63122547802401</v>
      </c>
      <c r="I657" s="58">
        <v>88.2032040064732</v>
      </c>
      <c r="J657" s="58">
        <v>91.886286562895293</v>
      </c>
      <c r="K657" s="58">
        <v>100.400265931635</v>
      </c>
      <c r="L657" s="58">
        <v>100.516434120444</v>
      </c>
      <c r="M657" s="59">
        <v>0.52801646100010002</v>
      </c>
      <c r="N657" s="59">
        <v>0.55078496880273398</v>
      </c>
      <c r="O657" s="59">
        <v>0.52918826930984098</v>
      </c>
      <c r="P657" s="59">
        <v>0.51119466054464302</v>
      </c>
      <c r="Q657" s="59">
        <v>0.48788863630304102</v>
      </c>
      <c r="R657" s="59">
        <v>0.49350971991520898</v>
      </c>
      <c r="S657" s="59">
        <v>0.43046372442761899</v>
      </c>
    </row>
    <row r="658" spans="1:19" x14ac:dyDescent="0.3">
      <c r="A658" t="s">
        <v>1266</v>
      </c>
      <c r="B658" t="s">
        <v>1267</v>
      </c>
      <c r="C658" s="51" t="s">
        <v>38</v>
      </c>
      <c r="D658" s="51" t="s">
        <v>42</v>
      </c>
      <c r="E658" s="51" t="s">
        <v>39</v>
      </c>
      <c r="F658" s="58">
        <v>97.315288276026706</v>
      </c>
      <c r="G658" s="58">
        <v>93.079156528488795</v>
      </c>
      <c r="H658" s="58">
        <v>101.63122547802401</v>
      </c>
      <c r="I658" s="58">
        <v>88.2032040064732</v>
      </c>
      <c r="J658" s="58">
        <v>91.886286562895293</v>
      </c>
      <c r="K658" s="58">
        <v>100.400265931635</v>
      </c>
      <c r="L658" s="58">
        <v>100.516434120444</v>
      </c>
      <c r="M658" s="59">
        <v>0.52801646100010002</v>
      </c>
      <c r="N658" s="59">
        <v>0.55078496880273398</v>
      </c>
      <c r="O658" s="59">
        <v>0.52918826930984098</v>
      </c>
      <c r="P658" s="59">
        <v>0.51119466054464302</v>
      </c>
      <c r="Q658" s="59">
        <v>0.48788863630304102</v>
      </c>
      <c r="R658" s="59">
        <v>0.49350971991520898</v>
      </c>
      <c r="S658" s="59">
        <v>0.43046372442761899</v>
      </c>
    </row>
    <row r="659" spans="1:19" x14ac:dyDescent="0.3">
      <c r="A659" t="s">
        <v>1596</v>
      </c>
      <c r="B659" t="s">
        <v>1597</v>
      </c>
      <c r="C659" s="51" t="s">
        <v>43</v>
      </c>
      <c r="D659" s="51" t="s">
        <v>42</v>
      </c>
      <c r="E659" s="51" t="s">
        <v>44</v>
      </c>
      <c r="F659" s="58">
        <v>88.4818670785845</v>
      </c>
      <c r="G659" s="58">
        <v>83.120775201060397</v>
      </c>
      <c r="H659" s="58">
        <v>105.22499232897199</v>
      </c>
      <c r="I659" s="58">
        <v>84.075565424780905</v>
      </c>
      <c r="J659" s="58">
        <v>88.243199943830007</v>
      </c>
      <c r="K659" s="58">
        <v>96.659195576025496</v>
      </c>
      <c r="L659" s="58">
        <v>98.301066355310894</v>
      </c>
      <c r="M659" s="59">
        <v>0.64918109711841498</v>
      </c>
      <c r="N659" s="59">
        <v>0.68686962825559605</v>
      </c>
      <c r="O659" s="59">
        <v>0.651511049014592</v>
      </c>
      <c r="P659" s="59">
        <v>0.62481217117605903</v>
      </c>
      <c r="Q659" s="59">
        <v>0.59196900841773703</v>
      </c>
      <c r="R659" s="59">
        <v>0.59932396895967099</v>
      </c>
      <c r="S659" s="59">
        <v>0.53242962145100703</v>
      </c>
    </row>
    <row r="660" spans="1:19" x14ac:dyDescent="0.3">
      <c r="A660" t="s">
        <v>1594</v>
      </c>
      <c r="B660" t="s">
        <v>1595</v>
      </c>
      <c r="C660" s="51" t="s">
        <v>43</v>
      </c>
      <c r="D660" s="51" t="s">
        <v>42</v>
      </c>
      <c r="E660" s="51" t="s">
        <v>39</v>
      </c>
      <c r="F660" s="58">
        <v>89.548270691455301</v>
      </c>
      <c r="G660" s="58">
        <v>87.602792525560503</v>
      </c>
      <c r="H660" s="58">
        <v>101.46075652894</v>
      </c>
      <c r="I660" s="58">
        <v>84.675491065679907</v>
      </c>
      <c r="J660" s="58">
        <v>89.2653779499026</v>
      </c>
      <c r="K660" s="58">
        <v>95.573494603807802</v>
      </c>
      <c r="L660" s="58">
        <v>100.524766263252</v>
      </c>
      <c r="M660" s="59">
        <v>0.54906437283194498</v>
      </c>
      <c r="N660" s="59">
        <v>0.57059635267365105</v>
      </c>
      <c r="O660" s="59">
        <v>0.548517941149119</v>
      </c>
      <c r="P660" s="59">
        <v>0.53292646080170203</v>
      </c>
      <c r="Q660" s="59">
        <v>0.50967852077862197</v>
      </c>
      <c r="R660" s="59">
        <v>0.51363260611065198</v>
      </c>
      <c r="S660" s="59">
        <v>0.46039064108586097</v>
      </c>
    </row>
    <row r="661" spans="1:19" x14ac:dyDescent="0.3">
      <c r="A661" t="s">
        <v>1600</v>
      </c>
      <c r="B661" t="s">
        <v>1601</v>
      </c>
      <c r="C661" s="51" t="s">
        <v>43</v>
      </c>
      <c r="D661" s="51" t="s">
        <v>42</v>
      </c>
      <c r="E661" s="51" t="s">
        <v>44</v>
      </c>
      <c r="F661" s="58">
        <v>92.188489414489993</v>
      </c>
      <c r="G661" s="58">
        <v>84.765678482927996</v>
      </c>
      <c r="H661" s="58">
        <v>96.096741316629306</v>
      </c>
      <c r="I661" s="58">
        <v>85.535513870046699</v>
      </c>
      <c r="J661" s="58">
        <v>87.660711462016295</v>
      </c>
      <c r="K661" s="58">
        <v>94.332843374022403</v>
      </c>
      <c r="L661" s="58">
        <v>105.252657370178</v>
      </c>
      <c r="M661" s="59">
        <v>0.64774060370211395</v>
      </c>
      <c r="N661" s="59">
        <v>0.68619697335442897</v>
      </c>
      <c r="O661" s="59">
        <v>0.64975700231359901</v>
      </c>
      <c r="P661" s="59">
        <v>0.62429231231063398</v>
      </c>
      <c r="Q661" s="59">
        <v>0.59156142471168305</v>
      </c>
      <c r="R661" s="59">
        <v>0.59793798216498295</v>
      </c>
      <c r="S661" s="59">
        <v>0.53191466613628102</v>
      </c>
    </row>
    <row r="662" spans="1:19" x14ac:dyDescent="0.3">
      <c r="A662" t="s">
        <v>1598</v>
      </c>
      <c r="B662" t="s">
        <v>1599</v>
      </c>
      <c r="C662" s="51" t="s">
        <v>43</v>
      </c>
      <c r="D662" s="51" t="s">
        <v>42</v>
      </c>
      <c r="E662" s="51" t="s">
        <v>39</v>
      </c>
      <c r="F662" s="58">
        <v>89.548270691455301</v>
      </c>
      <c r="G662" s="58">
        <v>87.602792525560503</v>
      </c>
      <c r="H662" s="58">
        <v>101.46075652894</v>
      </c>
      <c r="I662" s="58">
        <v>84.675491065679907</v>
      </c>
      <c r="J662" s="58">
        <v>89.2653779499026</v>
      </c>
      <c r="K662" s="58">
        <v>95.573494603807802</v>
      </c>
      <c r="L662" s="58">
        <v>100.524766263252</v>
      </c>
      <c r="M662" s="59">
        <v>0.54906437283194498</v>
      </c>
      <c r="N662" s="59">
        <v>0.57059635267365105</v>
      </c>
      <c r="O662" s="59">
        <v>0.548517941149119</v>
      </c>
      <c r="P662" s="59">
        <v>0.53292646080170203</v>
      </c>
      <c r="Q662" s="59">
        <v>0.50967852077862197</v>
      </c>
      <c r="R662" s="59">
        <v>0.51363260611065198</v>
      </c>
      <c r="S662" s="59">
        <v>0.46039064108586097</v>
      </c>
    </row>
    <row r="663" spans="1:19" x14ac:dyDescent="0.3">
      <c r="A663" t="s">
        <v>1602</v>
      </c>
      <c r="B663" t="s">
        <v>1603</v>
      </c>
      <c r="C663" s="51" t="s">
        <v>43</v>
      </c>
      <c r="D663" s="51" t="s">
        <v>42</v>
      </c>
      <c r="E663" s="51" t="s">
        <v>39</v>
      </c>
      <c r="F663" s="58">
        <v>89.548270691455301</v>
      </c>
      <c r="G663" s="58">
        <v>87.602792525560503</v>
      </c>
      <c r="H663" s="58">
        <v>101.46075652894</v>
      </c>
      <c r="I663" s="58">
        <v>84.675491065679907</v>
      </c>
      <c r="J663" s="58">
        <v>89.2653779499026</v>
      </c>
      <c r="K663" s="58">
        <v>95.573494603807802</v>
      </c>
      <c r="L663" s="58">
        <v>100.524766263252</v>
      </c>
      <c r="M663" s="59">
        <v>0.54906437283194498</v>
      </c>
      <c r="N663" s="59">
        <v>0.57059635267365105</v>
      </c>
      <c r="O663" s="59">
        <v>0.548517941149119</v>
      </c>
      <c r="P663" s="59">
        <v>0.53292646080170203</v>
      </c>
      <c r="Q663" s="59">
        <v>0.50967852077862197</v>
      </c>
      <c r="R663" s="59">
        <v>0.51363260611065198</v>
      </c>
      <c r="S663" s="59">
        <v>0.46039064108586097</v>
      </c>
    </row>
    <row r="664" spans="1:19" x14ac:dyDescent="0.3">
      <c r="A664" t="s">
        <v>458</v>
      </c>
      <c r="B664" t="s">
        <v>459</v>
      </c>
      <c r="C664" s="51" t="s">
        <v>38</v>
      </c>
      <c r="D664" s="51" t="s">
        <v>42</v>
      </c>
      <c r="E664" s="51" t="s">
        <v>44</v>
      </c>
      <c r="F664" s="58">
        <v>97.068533075772905</v>
      </c>
      <c r="G664" s="58">
        <v>98.315976115682005</v>
      </c>
      <c r="H664" s="58">
        <v>106.79158948941399</v>
      </c>
      <c r="I664" s="58">
        <v>90.330464733888803</v>
      </c>
      <c r="J664" s="58">
        <v>94.174274294310607</v>
      </c>
      <c r="K664" s="58">
        <v>100.03470200029599</v>
      </c>
      <c r="L664" s="58">
        <v>95.495204707909295</v>
      </c>
      <c r="M664" s="59">
        <v>0.63248546480517698</v>
      </c>
      <c r="N664" s="59">
        <v>0.67205219187604304</v>
      </c>
      <c r="O664" s="59">
        <v>0.63682933847846201</v>
      </c>
      <c r="P664" s="59">
        <v>0.60433003993266698</v>
      </c>
      <c r="Q664" s="59">
        <v>0.56914997826443403</v>
      </c>
      <c r="R664" s="59">
        <v>0.58048632509081499</v>
      </c>
      <c r="S664" s="59">
        <v>0.50978845608180701</v>
      </c>
    </row>
    <row r="665" spans="1:19" x14ac:dyDescent="0.3">
      <c r="A665" t="s">
        <v>462</v>
      </c>
      <c r="B665" t="s">
        <v>463</v>
      </c>
      <c r="C665" s="51" t="s">
        <v>38</v>
      </c>
      <c r="D665" s="51" t="s">
        <v>42</v>
      </c>
      <c r="E665" s="51" t="s">
        <v>39</v>
      </c>
      <c r="F665" s="58">
        <v>95.488578484752495</v>
      </c>
      <c r="G665" s="58">
        <v>93.244267748449801</v>
      </c>
      <c r="H665" s="58">
        <v>105.516306250837</v>
      </c>
      <c r="I665" s="58">
        <v>91.537188307712398</v>
      </c>
      <c r="J665" s="58">
        <v>93.129506159129605</v>
      </c>
      <c r="K665" s="58">
        <v>99.676815006571303</v>
      </c>
      <c r="L665" s="58">
        <v>98.195505416789103</v>
      </c>
      <c r="M665" s="59">
        <v>0.51738655582957105</v>
      </c>
      <c r="N665" s="59">
        <v>0.54144582025177401</v>
      </c>
      <c r="O665" s="59">
        <v>0.51924699450245904</v>
      </c>
      <c r="P665" s="59">
        <v>0.49971324501030301</v>
      </c>
      <c r="Q665" s="59">
        <v>0.47553955123276098</v>
      </c>
      <c r="R665" s="59">
        <v>0.48210810138691101</v>
      </c>
      <c r="S665" s="59">
        <v>0.42846871886052901</v>
      </c>
    </row>
    <row r="666" spans="1:19" x14ac:dyDescent="0.3">
      <c r="A666" t="s">
        <v>464</v>
      </c>
      <c r="B666" t="s">
        <v>465</v>
      </c>
      <c r="C666" s="51" t="s">
        <v>38</v>
      </c>
      <c r="D666" s="51" t="s">
        <v>42</v>
      </c>
      <c r="E666" s="51" t="s">
        <v>39</v>
      </c>
      <c r="F666" s="58">
        <v>95.488578484752495</v>
      </c>
      <c r="G666" s="58">
        <v>93.244267748449801</v>
      </c>
      <c r="H666" s="58">
        <v>105.516306250837</v>
      </c>
      <c r="I666" s="58">
        <v>91.537188307712398</v>
      </c>
      <c r="J666" s="58">
        <v>93.129506159129605</v>
      </c>
      <c r="K666" s="58">
        <v>99.676815006571303</v>
      </c>
      <c r="L666" s="58">
        <v>98.195505416789103</v>
      </c>
      <c r="M666" s="59">
        <v>0.51738655582957105</v>
      </c>
      <c r="N666" s="59">
        <v>0.54144582025177401</v>
      </c>
      <c r="O666" s="59">
        <v>0.51924699450245904</v>
      </c>
      <c r="P666" s="59">
        <v>0.49971324501030301</v>
      </c>
      <c r="Q666" s="59">
        <v>0.47553955123276098</v>
      </c>
      <c r="R666" s="59">
        <v>0.48210810138691101</v>
      </c>
      <c r="S666" s="59">
        <v>0.42846871886052901</v>
      </c>
    </row>
    <row r="667" spans="1:19" x14ac:dyDescent="0.3">
      <c r="A667" t="s">
        <v>460</v>
      </c>
      <c r="B667" t="s">
        <v>461</v>
      </c>
      <c r="C667" s="51" t="s">
        <v>38</v>
      </c>
      <c r="D667" s="51" t="s">
        <v>42</v>
      </c>
      <c r="E667" s="51" t="s">
        <v>39</v>
      </c>
      <c r="F667" s="58">
        <v>95.488578484752495</v>
      </c>
      <c r="G667" s="58">
        <v>93.244267748449801</v>
      </c>
      <c r="H667" s="58">
        <v>105.516306250837</v>
      </c>
      <c r="I667" s="58">
        <v>91.537188307712398</v>
      </c>
      <c r="J667" s="58">
        <v>93.129506159129605</v>
      </c>
      <c r="K667" s="58">
        <v>99.676815006571303</v>
      </c>
      <c r="L667" s="58">
        <v>98.195505416789103</v>
      </c>
      <c r="M667" s="59">
        <v>0.51738655582957105</v>
      </c>
      <c r="N667" s="59">
        <v>0.54144582025177401</v>
      </c>
      <c r="O667" s="59">
        <v>0.51924699450245904</v>
      </c>
      <c r="P667" s="59">
        <v>0.49971324501030301</v>
      </c>
      <c r="Q667" s="59">
        <v>0.47553955123276098</v>
      </c>
      <c r="R667" s="59">
        <v>0.48210810138691101</v>
      </c>
      <c r="S667" s="59">
        <v>0.42846871886052901</v>
      </c>
    </row>
    <row r="668" spans="1:19" x14ac:dyDescent="0.3">
      <c r="A668" t="s">
        <v>40</v>
      </c>
      <c r="B668" t="s">
        <v>41</v>
      </c>
      <c r="C668" s="51" t="s">
        <v>38</v>
      </c>
      <c r="D668" s="51" t="s">
        <v>42</v>
      </c>
      <c r="E668" s="51" t="s">
        <v>39</v>
      </c>
      <c r="F668" s="58">
        <v>109.62560580496501</v>
      </c>
      <c r="G668" s="58">
        <v>111.13478787724701</v>
      </c>
      <c r="H668" s="58">
        <v>100.469044812877</v>
      </c>
      <c r="I668" s="58">
        <v>107.240502850811</v>
      </c>
      <c r="J668" s="58">
        <v>95.579586874199904</v>
      </c>
      <c r="K668" s="58">
        <v>97.164975415542699</v>
      </c>
      <c r="L668" s="58"/>
      <c r="M668" s="59">
        <v>0.39190125045201701</v>
      </c>
      <c r="N668" s="59">
        <v>0.42615245608032798</v>
      </c>
      <c r="O668" s="59">
        <v>0.39590100920521498</v>
      </c>
      <c r="P668" s="59">
        <v>0.36922602670721399</v>
      </c>
      <c r="Q668" s="59">
        <v>0.33913142342036601</v>
      </c>
      <c r="R668" s="59">
        <v>0.34812274023975398</v>
      </c>
      <c r="S668" s="59">
        <v>0.29708897624602298</v>
      </c>
    </row>
    <row r="669" spans="1:19" x14ac:dyDescent="0.3">
      <c r="A669" t="s">
        <v>1312</v>
      </c>
      <c r="B669" t="s">
        <v>1313</v>
      </c>
      <c r="C669" s="51" t="s">
        <v>38</v>
      </c>
      <c r="D669" s="51" t="s">
        <v>42</v>
      </c>
      <c r="E669" s="51" t="s">
        <v>44</v>
      </c>
      <c r="F669" s="58">
        <v>107.38787866422599</v>
      </c>
      <c r="G669" s="58">
        <v>119.61662943301501</v>
      </c>
      <c r="H669" s="58">
        <v>94.421504714773107</v>
      </c>
      <c r="I669" s="58">
        <v>119.57464441220699</v>
      </c>
      <c r="J669" s="58">
        <v>98.012675526764198</v>
      </c>
      <c r="K669" s="58">
        <v>114.390494042192</v>
      </c>
      <c r="L669" s="58">
        <v>102.297789328574</v>
      </c>
      <c r="M669" s="59">
        <v>0.63555870131152203</v>
      </c>
      <c r="N669" s="59">
        <v>0.63385540920816097</v>
      </c>
      <c r="O669" s="59">
        <v>0.61125092525069102</v>
      </c>
      <c r="P669" s="59">
        <v>0.608750701453318</v>
      </c>
      <c r="Q669" s="59">
        <v>0.57359548745956201</v>
      </c>
      <c r="R669" s="59">
        <v>0.553482599498485</v>
      </c>
      <c r="S669" s="59">
        <v>0.42379675560869701</v>
      </c>
    </row>
    <row r="670" spans="1:19" x14ac:dyDescent="0.3">
      <c r="A670" t="s">
        <v>1314</v>
      </c>
      <c r="B670" t="s">
        <v>1315</v>
      </c>
      <c r="C670" s="51" t="s">
        <v>38</v>
      </c>
      <c r="D670" s="51" t="s">
        <v>42</v>
      </c>
      <c r="E670" s="51" t="s">
        <v>44</v>
      </c>
      <c r="F670" s="58">
        <v>113.52675872975399</v>
      </c>
      <c r="G670" s="58">
        <v>121.72319367272399</v>
      </c>
      <c r="H670" s="58">
        <v>95.376406938658207</v>
      </c>
      <c r="I670" s="58">
        <v>112.39274926765</v>
      </c>
      <c r="J670" s="58">
        <v>102.68490877963799</v>
      </c>
      <c r="K670" s="58">
        <v>112.191997158723</v>
      </c>
      <c r="L670" s="58">
        <v>104.022767796293</v>
      </c>
      <c r="M670" s="59">
        <v>0.63445130013064999</v>
      </c>
      <c r="N670" s="59">
        <v>0.67337223854225203</v>
      </c>
      <c r="O670" s="59">
        <v>0.63542856148526605</v>
      </c>
      <c r="P670" s="59">
        <v>0.60816698560805005</v>
      </c>
      <c r="Q670" s="59">
        <v>0.57307595574248904</v>
      </c>
      <c r="R670" s="59">
        <v>0.57893913121914498</v>
      </c>
      <c r="S670" s="59">
        <v>0.50549144595956796</v>
      </c>
    </row>
    <row r="671" spans="1:19" x14ac:dyDescent="0.3">
      <c r="A671" t="s">
        <v>1310</v>
      </c>
      <c r="B671" t="s">
        <v>1311</v>
      </c>
      <c r="C671" s="51" t="s">
        <v>38</v>
      </c>
      <c r="D671" s="51" t="s">
        <v>42</v>
      </c>
      <c r="E671" s="51" t="s">
        <v>44</v>
      </c>
      <c r="F671" s="58">
        <v>109.086478016865</v>
      </c>
      <c r="G671" s="58">
        <v>124.98126576799901</v>
      </c>
      <c r="H671" s="58">
        <v>108.49764061374999</v>
      </c>
      <c r="I671" s="58">
        <v>118.377402056085</v>
      </c>
      <c r="J671" s="58">
        <v>99.240688650701898</v>
      </c>
      <c r="K671" s="58">
        <v>111.595862634658</v>
      </c>
      <c r="L671" s="58">
        <v>100.46050328640401</v>
      </c>
      <c r="M671" s="59">
        <v>0.63551889097706504</v>
      </c>
      <c r="N671" s="59">
        <v>0.67382881615575096</v>
      </c>
      <c r="O671" s="59">
        <v>0.63635585620699597</v>
      </c>
      <c r="P671" s="59">
        <v>0.60860692985513098</v>
      </c>
      <c r="Q671" s="59">
        <v>0.57348060721372096</v>
      </c>
      <c r="R671" s="59">
        <v>0.57979408005820599</v>
      </c>
      <c r="S671" s="59">
        <v>0.50590718354430997</v>
      </c>
    </row>
    <row r="672" spans="1:19" x14ac:dyDescent="0.3">
      <c r="A672" t="s">
        <v>1628</v>
      </c>
      <c r="B672" t="s">
        <v>1629</v>
      </c>
      <c r="C672" s="51" t="s">
        <v>43</v>
      </c>
      <c r="D672" s="51" t="s">
        <v>42</v>
      </c>
      <c r="E672" s="51" t="s">
        <v>39</v>
      </c>
      <c r="F672" s="58">
        <v>98.548586102461996</v>
      </c>
      <c r="G672" s="58">
        <v>94.449454818781803</v>
      </c>
      <c r="H672" s="58">
        <v>87.802059636721694</v>
      </c>
      <c r="I672" s="58">
        <v>94.255338884660006</v>
      </c>
      <c r="J672" s="58">
        <v>90.720682229734805</v>
      </c>
      <c r="K672" s="58">
        <v>93.782115518842005</v>
      </c>
      <c r="L672" s="58">
        <v>110.374999819146</v>
      </c>
      <c r="M672" s="59">
        <v>0.46110396704345402</v>
      </c>
      <c r="N672" s="59">
        <v>0.49064469047586701</v>
      </c>
      <c r="O672" s="59">
        <v>0.46300565772247099</v>
      </c>
      <c r="P672" s="59">
        <v>0.44188076816396898</v>
      </c>
      <c r="Q672" s="59">
        <v>0.41483874835240597</v>
      </c>
      <c r="R672" s="59">
        <v>0.42036807990020902</v>
      </c>
      <c r="S672" s="59">
        <v>0.33506674854485802</v>
      </c>
    </row>
    <row r="673" spans="1:19" x14ac:dyDescent="0.3">
      <c r="A673" t="s">
        <v>1634</v>
      </c>
      <c r="B673" t="s">
        <v>1635</v>
      </c>
      <c r="C673" s="51" t="s">
        <v>43</v>
      </c>
      <c r="D673" s="51" t="s">
        <v>42</v>
      </c>
      <c r="E673" s="51" t="s">
        <v>39</v>
      </c>
      <c r="F673" s="58">
        <v>98.548586102461996</v>
      </c>
      <c r="G673" s="58">
        <v>94.449454818781803</v>
      </c>
      <c r="H673" s="58">
        <v>87.802059636721694</v>
      </c>
      <c r="I673" s="58">
        <v>94.255338884660006</v>
      </c>
      <c r="J673" s="58">
        <v>90.720682229734805</v>
      </c>
      <c r="K673" s="58">
        <v>93.782115518842005</v>
      </c>
      <c r="L673" s="58">
        <v>110.374999819146</v>
      </c>
      <c r="M673" s="59">
        <v>0.46110396704345402</v>
      </c>
      <c r="N673" s="59">
        <v>0.49064469047586701</v>
      </c>
      <c r="O673" s="59">
        <v>0.46300565772247099</v>
      </c>
      <c r="P673" s="59">
        <v>0.44188076816396898</v>
      </c>
      <c r="Q673" s="59">
        <v>0.41483874835240597</v>
      </c>
      <c r="R673" s="59">
        <v>0.42036807990020902</v>
      </c>
      <c r="S673" s="59">
        <v>0.33506674854485802</v>
      </c>
    </row>
    <row r="674" spans="1:19" x14ac:dyDescent="0.3">
      <c r="A674" t="s">
        <v>1624</v>
      </c>
      <c r="B674" t="s">
        <v>1625</v>
      </c>
      <c r="C674" s="51" t="s">
        <v>38</v>
      </c>
      <c r="D674" s="51" t="s">
        <v>42</v>
      </c>
      <c r="E674" s="51" t="s">
        <v>39</v>
      </c>
      <c r="F674" s="58">
        <v>98.548586102461996</v>
      </c>
      <c r="G674" s="58">
        <v>94.449454818781803</v>
      </c>
      <c r="H674" s="58">
        <v>87.802059636721694</v>
      </c>
      <c r="I674" s="58">
        <v>94.255338884660006</v>
      </c>
      <c r="J674" s="58">
        <v>90.720682229734805</v>
      </c>
      <c r="K674" s="58">
        <v>93.782115518842005</v>
      </c>
      <c r="L674" s="58">
        <v>110.374999819146</v>
      </c>
      <c r="M674" s="59">
        <v>0.46110396704345402</v>
      </c>
      <c r="N674" s="59">
        <v>0.49064469047586701</v>
      </c>
      <c r="O674" s="59">
        <v>0.46300565772247099</v>
      </c>
      <c r="P674" s="59">
        <v>0.44188076816396898</v>
      </c>
      <c r="Q674" s="59">
        <v>0.41483874835240597</v>
      </c>
      <c r="R674" s="59">
        <v>0.42036807990020902</v>
      </c>
      <c r="S674" s="59">
        <v>0.33506674854485802</v>
      </c>
    </row>
    <row r="675" spans="1:19" x14ac:dyDescent="0.3">
      <c r="A675" t="s">
        <v>1632</v>
      </c>
      <c r="B675" t="s">
        <v>1633</v>
      </c>
      <c r="C675" s="51" t="s">
        <v>43</v>
      </c>
      <c r="D675" s="51" t="s">
        <v>42</v>
      </c>
      <c r="E675" s="51" t="s">
        <v>39</v>
      </c>
      <c r="F675" s="58">
        <v>98.548586102461996</v>
      </c>
      <c r="G675" s="58">
        <v>94.449454818781803</v>
      </c>
      <c r="H675" s="58">
        <v>87.802059636721694</v>
      </c>
      <c r="I675" s="58">
        <v>94.255338884660006</v>
      </c>
      <c r="J675" s="58">
        <v>90.720682229734805</v>
      </c>
      <c r="K675" s="58">
        <v>93.782115518842005</v>
      </c>
      <c r="L675" s="58">
        <v>110.374999819146</v>
      </c>
      <c r="M675" s="59">
        <v>0.46110396704345402</v>
      </c>
      <c r="N675" s="59">
        <v>0.49064469047586701</v>
      </c>
      <c r="O675" s="59">
        <v>0.46300565772247099</v>
      </c>
      <c r="P675" s="59">
        <v>0.44188076816396898</v>
      </c>
      <c r="Q675" s="59">
        <v>0.41483874835240597</v>
      </c>
      <c r="R675" s="59">
        <v>0.42036807990020902</v>
      </c>
      <c r="S675" s="59">
        <v>0.33506674854485802</v>
      </c>
    </row>
    <row r="676" spans="1:19" x14ac:dyDescent="0.3">
      <c r="A676" t="s">
        <v>1626</v>
      </c>
      <c r="B676" t="s">
        <v>1627</v>
      </c>
      <c r="C676" s="51" t="s">
        <v>38</v>
      </c>
      <c r="D676" s="51" t="s">
        <v>42</v>
      </c>
      <c r="E676" s="51" t="s">
        <v>44</v>
      </c>
      <c r="F676" s="58">
        <v>100.384264061379</v>
      </c>
      <c r="G676" s="58">
        <v>87.658541379574402</v>
      </c>
      <c r="H676" s="58">
        <v>87.926497809006193</v>
      </c>
      <c r="I676" s="58">
        <v>93.647077408063296</v>
      </c>
      <c r="J676" s="58">
        <v>87.867743407913594</v>
      </c>
      <c r="K676" s="58">
        <v>91.665602898636294</v>
      </c>
      <c r="L676" s="58">
        <v>112.154662927008</v>
      </c>
      <c r="M676" s="59">
        <v>0.59948228382896496</v>
      </c>
      <c r="N676" s="59">
        <v>0.64552317333832898</v>
      </c>
      <c r="O676" s="59">
        <v>0.60396347609101497</v>
      </c>
      <c r="P676" s="59">
        <v>0.56857046214965601</v>
      </c>
      <c r="Q676" s="59">
        <v>0.52939199654829705</v>
      </c>
      <c r="R676" s="59">
        <v>0.54044958250578501</v>
      </c>
      <c r="S676" s="59">
        <v>0.44550333259675201</v>
      </c>
    </row>
    <row r="677" spans="1:19" x14ac:dyDescent="0.3">
      <c r="A677" t="s">
        <v>1630</v>
      </c>
      <c r="B677" t="s">
        <v>1631</v>
      </c>
      <c r="C677" s="51" t="s">
        <v>43</v>
      </c>
      <c r="D677" s="51" t="s">
        <v>42</v>
      </c>
      <c r="E677" s="51" t="s">
        <v>39</v>
      </c>
      <c r="F677" s="58">
        <v>98.548586102461996</v>
      </c>
      <c r="G677" s="58">
        <v>94.449454818781803</v>
      </c>
      <c r="H677" s="58">
        <v>87.802059636721694</v>
      </c>
      <c r="I677" s="58">
        <v>94.255338884660006</v>
      </c>
      <c r="J677" s="58">
        <v>90.720682229734805</v>
      </c>
      <c r="K677" s="58">
        <v>93.782115518842005</v>
      </c>
      <c r="L677" s="58">
        <v>110.374999819146</v>
      </c>
      <c r="M677" s="59">
        <v>0.46110396704345402</v>
      </c>
      <c r="N677" s="59">
        <v>0.49064469047586701</v>
      </c>
      <c r="O677" s="59">
        <v>0.46300565772247099</v>
      </c>
      <c r="P677" s="59">
        <v>0.44188076816396898</v>
      </c>
      <c r="Q677" s="59">
        <v>0.41483874835240597</v>
      </c>
      <c r="R677" s="59">
        <v>0.42036807990020902</v>
      </c>
      <c r="S677" s="59">
        <v>0.33506674854485802</v>
      </c>
    </row>
    <row r="678" spans="1:19" x14ac:dyDescent="0.3">
      <c r="A678" t="s">
        <v>2265</v>
      </c>
      <c r="B678" t="s">
        <v>2266</v>
      </c>
      <c r="C678" s="51" t="s">
        <v>38</v>
      </c>
      <c r="D678" s="51" t="s">
        <v>42</v>
      </c>
      <c r="E678" s="51" t="s">
        <v>39</v>
      </c>
      <c r="F678" s="58">
        <v>106.15450983524499</v>
      </c>
      <c r="G678" s="58">
        <v>102.217993565355</v>
      </c>
      <c r="H678" s="58">
        <v>83.523202021461103</v>
      </c>
      <c r="I678" s="58">
        <v>98.927759326979498</v>
      </c>
      <c r="J678" s="58">
        <v>95.963744542947296</v>
      </c>
      <c r="K678" s="58">
        <v>98.195701066051797</v>
      </c>
      <c r="L678" s="58">
        <v>111.81908908438</v>
      </c>
      <c r="M678" s="59">
        <v>0.50484691466504195</v>
      </c>
      <c r="N678" s="59">
        <v>0.52805669287504697</v>
      </c>
      <c r="O678" s="59">
        <v>0.50211446477194399</v>
      </c>
      <c r="P678" s="59">
        <v>0.483620853859896</v>
      </c>
      <c r="Q678" s="59">
        <v>0.45690892954934098</v>
      </c>
      <c r="R678" s="59">
        <v>0.46063523148171798</v>
      </c>
      <c r="S678" s="59">
        <v>0.39236458279043801</v>
      </c>
    </row>
    <row r="679" spans="1:19" x14ac:dyDescent="0.3">
      <c r="A679" t="s">
        <v>2267</v>
      </c>
      <c r="B679" t="s">
        <v>2268</v>
      </c>
      <c r="C679" s="51" t="s">
        <v>38</v>
      </c>
      <c r="D679" s="51" t="s">
        <v>42</v>
      </c>
      <c r="E679" s="51" t="s">
        <v>44</v>
      </c>
      <c r="F679" s="58">
        <v>107.84267727546199</v>
      </c>
      <c r="G679" s="58">
        <v>103.612076281285</v>
      </c>
      <c r="H679" s="58">
        <v>85.466593428802398</v>
      </c>
      <c r="I679" s="58">
        <v>101.688072688151</v>
      </c>
      <c r="J679" s="58">
        <v>101.59917341395099</v>
      </c>
      <c r="K679" s="58">
        <v>95.835895844738005</v>
      </c>
      <c r="L679" s="58">
        <v>110.529699751254</v>
      </c>
      <c r="M679" s="59">
        <v>0.62529664066035295</v>
      </c>
      <c r="N679" s="59">
        <v>0.66533106234638595</v>
      </c>
      <c r="O679" s="59">
        <v>0.626988704591393</v>
      </c>
      <c r="P679" s="59">
        <v>0.59463955376757904</v>
      </c>
      <c r="Q679" s="59">
        <v>0.55717850218084597</v>
      </c>
      <c r="R679" s="59">
        <v>0.56675493678672795</v>
      </c>
      <c r="S679" s="59">
        <v>0.48473500306825301</v>
      </c>
    </row>
    <row r="680" spans="1:19" x14ac:dyDescent="0.3">
      <c r="A680" t="s">
        <v>2269</v>
      </c>
      <c r="B680" t="s">
        <v>2270</v>
      </c>
      <c r="C680" s="51" t="s">
        <v>38</v>
      </c>
      <c r="D680" s="51" t="s">
        <v>42</v>
      </c>
      <c r="E680" s="51" t="s">
        <v>39</v>
      </c>
      <c r="F680" s="58">
        <v>106.15450983524499</v>
      </c>
      <c r="G680" s="58">
        <v>102.217993565355</v>
      </c>
      <c r="H680" s="58">
        <v>83.523202021461103</v>
      </c>
      <c r="I680" s="58">
        <v>98.927759326979498</v>
      </c>
      <c r="J680" s="58">
        <v>95.963744542947296</v>
      </c>
      <c r="K680" s="58">
        <v>98.195701066051797</v>
      </c>
      <c r="L680" s="58">
        <v>111.81908908438</v>
      </c>
      <c r="M680" s="59">
        <v>0.50484691466504195</v>
      </c>
      <c r="N680" s="59">
        <v>0.52805669287504697</v>
      </c>
      <c r="O680" s="59">
        <v>0.50211446477194399</v>
      </c>
      <c r="P680" s="59">
        <v>0.483620853859896</v>
      </c>
      <c r="Q680" s="59">
        <v>0.45690892954934098</v>
      </c>
      <c r="R680" s="59">
        <v>0.46063523148171798</v>
      </c>
      <c r="S680" s="59">
        <v>0.39236458279043801</v>
      </c>
    </row>
    <row r="681" spans="1:19" x14ac:dyDescent="0.3">
      <c r="A681" t="s">
        <v>2271</v>
      </c>
      <c r="B681" t="s">
        <v>2272</v>
      </c>
      <c r="C681" s="51" t="s">
        <v>43</v>
      </c>
      <c r="D681" s="51" t="s">
        <v>42</v>
      </c>
      <c r="E681" s="51" t="s">
        <v>39</v>
      </c>
      <c r="F681" s="58">
        <v>106.15450983524499</v>
      </c>
      <c r="G681" s="58">
        <v>102.217993565355</v>
      </c>
      <c r="H681" s="58">
        <v>83.523202021461103</v>
      </c>
      <c r="I681" s="58">
        <v>98.927759326979498</v>
      </c>
      <c r="J681" s="58">
        <v>95.963744542947296</v>
      </c>
      <c r="K681" s="58">
        <v>98.195701066051797</v>
      </c>
      <c r="L681" s="58">
        <v>111.81908908438</v>
      </c>
      <c r="M681" s="59">
        <v>0.50484691466504195</v>
      </c>
      <c r="N681" s="59">
        <v>0.52805669287504697</v>
      </c>
      <c r="O681" s="59">
        <v>0.50211446477194399</v>
      </c>
      <c r="P681" s="59">
        <v>0.483620853859896</v>
      </c>
      <c r="Q681" s="59">
        <v>0.45690892954934098</v>
      </c>
      <c r="R681" s="59">
        <v>0.46063523148171798</v>
      </c>
      <c r="S681" s="59">
        <v>0.39236458279043801</v>
      </c>
    </row>
    <row r="682" spans="1:19" x14ac:dyDescent="0.3">
      <c r="A682" t="s">
        <v>2273</v>
      </c>
      <c r="B682" t="s">
        <v>2274</v>
      </c>
      <c r="C682" s="51" t="s">
        <v>43</v>
      </c>
      <c r="D682" s="51" t="s">
        <v>42</v>
      </c>
      <c r="E682" s="51" t="s">
        <v>44</v>
      </c>
      <c r="F682" s="58">
        <v>99.702208149616595</v>
      </c>
      <c r="G682" s="58">
        <v>101.78547181406</v>
      </c>
      <c r="H682" s="58">
        <v>83.464046610685102</v>
      </c>
      <c r="I682" s="58">
        <v>97.213189280549599</v>
      </c>
      <c r="J682" s="58">
        <v>96.245718192523896</v>
      </c>
      <c r="K682" s="58">
        <v>97.019037693768595</v>
      </c>
      <c r="L682" s="58">
        <v>107.946986617032</v>
      </c>
      <c r="M682" s="59">
        <v>0.64172272961747001</v>
      </c>
      <c r="N682" s="59">
        <v>0.673141331108838</v>
      </c>
      <c r="O682" s="59">
        <v>0.62681948512038899</v>
      </c>
      <c r="P682" s="59">
        <v>0.59414309717448899</v>
      </c>
      <c r="Q682" s="59">
        <v>0.55665070267942396</v>
      </c>
      <c r="R682" s="59">
        <v>0.56644366557902603</v>
      </c>
      <c r="S682" s="59">
        <v>0.48455033922209401</v>
      </c>
    </row>
    <row r="683" spans="1:19" x14ac:dyDescent="0.3">
      <c r="A683" t="s">
        <v>2049</v>
      </c>
      <c r="B683" t="s">
        <v>2050</v>
      </c>
      <c r="C683" s="51" t="s">
        <v>43</v>
      </c>
      <c r="D683" s="51" t="s">
        <v>42</v>
      </c>
      <c r="E683" s="51" t="s">
        <v>44</v>
      </c>
      <c r="F683" s="58">
        <v>109.231541678621</v>
      </c>
      <c r="G683" s="58">
        <v>99.710638757669798</v>
      </c>
      <c r="H683" s="58">
        <v>102.581418719402</v>
      </c>
      <c r="I683" s="58">
        <v>108.69202001187899</v>
      </c>
      <c r="J683" s="58">
        <v>104.224956205623</v>
      </c>
      <c r="K683" s="58">
        <v>89.407423764777505</v>
      </c>
      <c r="L683" s="58">
        <v>94.163178019758107</v>
      </c>
      <c r="M683" s="59">
        <v>0.64100402787490496</v>
      </c>
      <c r="N683" s="59">
        <v>0.68012894562388204</v>
      </c>
      <c r="O683" s="59">
        <v>0.64502218140332201</v>
      </c>
      <c r="P683" s="59">
        <v>0.61494492859240402</v>
      </c>
      <c r="Q683" s="59">
        <v>0.58099009876118601</v>
      </c>
      <c r="R683" s="59">
        <v>0.59045171956795595</v>
      </c>
      <c r="S683" s="59">
        <v>0.52496316605994497</v>
      </c>
    </row>
    <row r="684" spans="1:19" x14ac:dyDescent="0.3">
      <c r="A684" t="s">
        <v>2047</v>
      </c>
      <c r="B684" t="s">
        <v>2048</v>
      </c>
      <c r="C684" s="51" t="s">
        <v>43</v>
      </c>
      <c r="D684" s="51" t="s">
        <v>42</v>
      </c>
      <c r="E684" s="51" t="s">
        <v>44</v>
      </c>
      <c r="F684" s="58">
        <v>103.82224007459</v>
      </c>
      <c r="G684" s="58">
        <v>94.755597170317102</v>
      </c>
      <c r="H684" s="58">
        <v>97.605281828880393</v>
      </c>
      <c r="I684" s="58">
        <v>99.467198935041793</v>
      </c>
      <c r="J684" s="58">
        <v>103.016739003412</v>
      </c>
      <c r="K684" s="58">
        <v>89.407423764777505</v>
      </c>
      <c r="L684" s="58">
        <v>102.237444160991</v>
      </c>
      <c r="M684" s="59">
        <v>0.64100402787490496</v>
      </c>
      <c r="N684" s="59">
        <v>0.68012894562388204</v>
      </c>
      <c r="O684" s="59">
        <v>0.64502218140332201</v>
      </c>
      <c r="P684" s="59">
        <v>0.61494492859240402</v>
      </c>
      <c r="Q684" s="59">
        <v>0.58099009876118601</v>
      </c>
      <c r="R684" s="59">
        <v>0.59045171956795595</v>
      </c>
      <c r="S684" s="59">
        <v>0.52496316605994497</v>
      </c>
    </row>
    <row r="685" spans="1:19" x14ac:dyDescent="0.3">
      <c r="A685" t="s">
        <v>2045</v>
      </c>
      <c r="B685" t="s">
        <v>2046</v>
      </c>
      <c r="C685" s="51" t="s">
        <v>43</v>
      </c>
      <c r="D685" s="51" t="s">
        <v>42</v>
      </c>
      <c r="E685" s="51" t="s">
        <v>39</v>
      </c>
      <c r="F685" s="58">
        <v>106.596418753644</v>
      </c>
      <c r="G685" s="58">
        <v>97.616994980119401</v>
      </c>
      <c r="H685" s="58">
        <v>102.44661700328599</v>
      </c>
      <c r="I685" s="58">
        <v>101.952369585634</v>
      </c>
      <c r="J685" s="58">
        <v>94.757153675602595</v>
      </c>
      <c r="K685" s="58">
        <v>90.256906861821903</v>
      </c>
      <c r="L685" s="58">
        <v>97.272105316983897</v>
      </c>
      <c r="M685" s="59">
        <v>0.53606521931067697</v>
      </c>
      <c r="N685" s="59">
        <v>0.56076330847993106</v>
      </c>
      <c r="O685" s="59">
        <v>0.53796112762458803</v>
      </c>
      <c r="P685" s="59">
        <v>0.52000656013314395</v>
      </c>
      <c r="Q685" s="59">
        <v>0.49621617610409202</v>
      </c>
      <c r="R685" s="59">
        <v>0.50123628757454197</v>
      </c>
      <c r="S685" s="59">
        <v>0.452492726396371</v>
      </c>
    </row>
    <row r="686" spans="1:19" x14ac:dyDescent="0.3">
      <c r="A686" t="s">
        <v>2041</v>
      </c>
      <c r="B686" t="s">
        <v>2042</v>
      </c>
      <c r="C686" s="51" t="s">
        <v>38</v>
      </c>
      <c r="D686" s="51" t="s">
        <v>42</v>
      </c>
      <c r="E686" s="51" t="s">
        <v>39</v>
      </c>
      <c r="F686" s="58">
        <v>106.596418753644</v>
      </c>
      <c r="G686" s="58">
        <v>97.616994980119401</v>
      </c>
      <c r="H686" s="58">
        <v>102.44661700328599</v>
      </c>
      <c r="I686" s="58">
        <v>101.952369585634</v>
      </c>
      <c r="J686" s="58">
        <v>94.757153675602595</v>
      </c>
      <c r="K686" s="58">
        <v>90.256906861821903</v>
      </c>
      <c r="L686" s="58">
        <v>97.272105316983897</v>
      </c>
      <c r="M686" s="59">
        <v>0.53606521931067697</v>
      </c>
      <c r="N686" s="59">
        <v>0.56076330847993106</v>
      </c>
      <c r="O686" s="59">
        <v>0.53796112762458803</v>
      </c>
      <c r="P686" s="59">
        <v>0.52000656013314395</v>
      </c>
      <c r="Q686" s="59">
        <v>0.49621617610409202</v>
      </c>
      <c r="R686" s="59">
        <v>0.50123628757454197</v>
      </c>
      <c r="S686" s="59">
        <v>0.452492726396371</v>
      </c>
    </row>
    <row r="687" spans="1:19" x14ac:dyDescent="0.3">
      <c r="A687" t="s">
        <v>2043</v>
      </c>
      <c r="B687" t="s">
        <v>2044</v>
      </c>
      <c r="C687" s="51" t="s">
        <v>38</v>
      </c>
      <c r="D687" s="51" t="s">
        <v>42</v>
      </c>
      <c r="E687" s="51" t="s">
        <v>44</v>
      </c>
      <c r="F687" s="58">
        <v>105.455080146824</v>
      </c>
      <c r="G687" s="58">
        <v>99.535714819562699</v>
      </c>
      <c r="H687" s="58">
        <v>103.566409261236</v>
      </c>
      <c r="I687" s="58">
        <v>107.642818279808</v>
      </c>
      <c r="J687" s="58">
        <v>91.954187250046303</v>
      </c>
      <c r="K687" s="58">
        <v>89.129479912818894</v>
      </c>
      <c r="L687" s="58">
        <v>94.467694679046502</v>
      </c>
      <c r="M687" s="59">
        <v>0.64102146713770003</v>
      </c>
      <c r="N687" s="59">
        <v>0.68015255129426999</v>
      </c>
      <c r="O687" s="59">
        <v>0.64504309189713804</v>
      </c>
      <c r="P687" s="59">
        <v>0.61496124793414297</v>
      </c>
      <c r="Q687" s="59">
        <v>0.58100812672257995</v>
      </c>
      <c r="R687" s="59">
        <v>0.59046739227494505</v>
      </c>
      <c r="S687" s="59">
        <v>0.52497523011283898</v>
      </c>
    </row>
    <row r="688" spans="1:19" x14ac:dyDescent="0.3">
      <c r="A688" t="s">
        <v>2051</v>
      </c>
      <c r="B688" t="s">
        <v>2052</v>
      </c>
      <c r="C688" s="51" t="s">
        <v>43</v>
      </c>
      <c r="D688" s="51" t="s">
        <v>42</v>
      </c>
      <c r="E688" s="51" t="s">
        <v>44</v>
      </c>
      <c r="F688" s="58">
        <v>105.407180737427</v>
      </c>
      <c r="G688" s="58">
        <v>96.487247902926697</v>
      </c>
      <c r="H688" s="58">
        <v>102.19233194788499</v>
      </c>
      <c r="I688" s="58">
        <v>99.638320724551505</v>
      </c>
      <c r="J688" s="58">
        <v>92.041053800772403</v>
      </c>
      <c r="K688" s="58">
        <v>89.090609052334599</v>
      </c>
      <c r="L688" s="58">
        <v>102.934973904998</v>
      </c>
      <c r="M688" s="59">
        <v>0.64107378009428995</v>
      </c>
      <c r="N688" s="59">
        <v>0.68121558472273303</v>
      </c>
      <c r="O688" s="59">
        <v>0.64501919409515296</v>
      </c>
      <c r="P688" s="59">
        <v>0.61615610515848895</v>
      </c>
      <c r="Q688" s="59">
        <v>0.58238027766081601</v>
      </c>
      <c r="R688" s="59">
        <v>0.59087465864002997</v>
      </c>
      <c r="S688" s="59">
        <v>0.52642615466710396</v>
      </c>
    </row>
    <row r="689" spans="1:19" x14ac:dyDescent="0.3">
      <c r="A689" t="s">
        <v>593</v>
      </c>
      <c r="B689" t="s">
        <v>594</v>
      </c>
      <c r="C689" s="51" t="s">
        <v>43</v>
      </c>
      <c r="D689" s="51" t="s">
        <v>42</v>
      </c>
      <c r="E689" s="51" t="s">
        <v>39</v>
      </c>
      <c r="F689" s="58">
        <v>90.417232611085097</v>
      </c>
      <c r="G689" s="58">
        <v>81.505733856905493</v>
      </c>
      <c r="H689" s="58">
        <v>89.477322714784805</v>
      </c>
      <c r="I689" s="58">
        <v>89.090620530441996</v>
      </c>
      <c r="J689" s="58">
        <v>88.681200396269205</v>
      </c>
      <c r="K689" s="58">
        <v>96.940137873416802</v>
      </c>
      <c r="L689" s="58">
        <v>103.502039565225</v>
      </c>
      <c r="M689" s="59">
        <v>0.46572711493158903</v>
      </c>
      <c r="N689" s="59">
        <v>0.49464874363451899</v>
      </c>
      <c r="O689" s="59">
        <v>0.46269175955761899</v>
      </c>
      <c r="P689" s="59">
        <v>0.44439521478180799</v>
      </c>
      <c r="Q689" s="59">
        <v>0.41552960842588299</v>
      </c>
      <c r="R689" s="59">
        <v>0.417892509125253</v>
      </c>
      <c r="S689" s="59">
        <v>0.349985900464234</v>
      </c>
    </row>
    <row r="690" spans="1:19" x14ac:dyDescent="0.3">
      <c r="A690" t="s">
        <v>597</v>
      </c>
      <c r="B690" t="s">
        <v>598</v>
      </c>
      <c r="C690" s="51" t="s">
        <v>38</v>
      </c>
      <c r="D690" s="51" t="s">
        <v>42</v>
      </c>
      <c r="E690" s="51" t="s">
        <v>39</v>
      </c>
      <c r="F690" s="58">
        <v>90.417232611085097</v>
      </c>
      <c r="G690" s="58">
        <v>81.505733856905493</v>
      </c>
      <c r="H690" s="58">
        <v>89.477322714784805</v>
      </c>
      <c r="I690" s="58">
        <v>89.090620530441996</v>
      </c>
      <c r="J690" s="58">
        <v>88.681200396269205</v>
      </c>
      <c r="K690" s="58">
        <v>96.940137873416802</v>
      </c>
      <c r="L690" s="58">
        <v>103.502039565225</v>
      </c>
      <c r="M690" s="59">
        <v>0.46572711493158903</v>
      </c>
      <c r="N690" s="59">
        <v>0.49464874363451899</v>
      </c>
      <c r="O690" s="59">
        <v>0.46269175955761899</v>
      </c>
      <c r="P690" s="59">
        <v>0.44439521478180799</v>
      </c>
      <c r="Q690" s="59">
        <v>0.41552960842588299</v>
      </c>
      <c r="R690" s="59">
        <v>0.417892509125253</v>
      </c>
      <c r="S690" s="59">
        <v>0.349985900464234</v>
      </c>
    </row>
    <row r="691" spans="1:19" x14ac:dyDescent="0.3">
      <c r="A691" t="s">
        <v>599</v>
      </c>
      <c r="B691" t="s">
        <v>600</v>
      </c>
      <c r="C691" s="51" t="s">
        <v>38</v>
      </c>
      <c r="D691" s="51" t="s">
        <v>42</v>
      </c>
      <c r="E691" s="51" t="s">
        <v>39</v>
      </c>
      <c r="F691" s="58">
        <v>90.417232611085097</v>
      </c>
      <c r="G691" s="58">
        <v>81.505733856905493</v>
      </c>
      <c r="H691" s="58">
        <v>89.477322714784805</v>
      </c>
      <c r="I691" s="58">
        <v>89.090620530441996</v>
      </c>
      <c r="J691" s="58">
        <v>88.681200396269205</v>
      </c>
      <c r="K691" s="58">
        <v>96.940137873416802</v>
      </c>
      <c r="L691" s="58">
        <v>103.502039565225</v>
      </c>
      <c r="M691" s="59">
        <v>0.46572711493158903</v>
      </c>
      <c r="N691" s="59">
        <v>0.49464874363451899</v>
      </c>
      <c r="O691" s="59">
        <v>0.46269175955761899</v>
      </c>
      <c r="P691" s="59">
        <v>0.44439521478180799</v>
      </c>
      <c r="Q691" s="59">
        <v>0.41552960842588299</v>
      </c>
      <c r="R691" s="59">
        <v>0.417892509125253</v>
      </c>
      <c r="S691" s="59">
        <v>0.349985900464234</v>
      </c>
    </row>
    <row r="692" spans="1:19" x14ac:dyDescent="0.3">
      <c r="A692" t="s">
        <v>591</v>
      </c>
      <c r="B692" t="s">
        <v>592</v>
      </c>
      <c r="C692" s="51" t="s">
        <v>43</v>
      </c>
      <c r="D692" s="51" t="s">
        <v>42</v>
      </c>
      <c r="E692" s="51" t="s">
        <v>39</v>
      </c>
      <c r="F692" s="58">
        <v>90.417232611085097</v>
      </c>
      <c r="G692" s="58">
        <v>81.505733856905493</v>
      </c>
      <c r="H692" s="58">
        <v>89.477322714784805</v>
      </c>
      <c r="I692" s="58">
        <v>89.090620530441996</v>
      </c>
      <c r="J692" s="58">
        <v>88.681200396269205</v>
      </c>
      <c r="K692" s="58">
        <v>96.940137873416802</v>
      </c>
      <c r="L692" s="58">
        <v>103.502039565225</v>
      </c>
      <c r="M692" s="59">
        <v>0.46572711493158903</v>
      </c>
      <c r="N692" s="59">
        <v>0.49464874363451899</v>
      </c>
      <c r="O692" s="59">
        <v>0.46269175955761899</v>
      </c>
      <c r="P692" s="59">
        <v>0.44439521478180799</v>
      </c>
      <c r="Q692" s="59">
        <v>0.41552960842588299</v>
      </c>
      <c r="R692" s="59">
        <v>0.417892509125253</v>
      </c>
      <c r="S692" s="59">
        <v>0.349985900464234</v>
      </c>
    </row>
    <row r="693" spans="1:19" x14ac:dyDescent="0.3">
      <c r="A693" t="s">
        <v>1392</v>
      </c>
      <c r="B693" t="s">
        <v>1393</v>
      </c>
      <c r="C693" s="51" t="s">
        <v>38</v>
      </c>
      <c r="D693" s="51" t="s">
        <v>42</v>
      </c>
      <c r="E693" s="51" t="s">
        <v>39</v>
      </c>
      <c r="F693" s="58">
        <v>70.441103433281</v>
      </c>
      <c r="G693" s="58">
        <v>79.512342747472005</v>
      </c>
      <c r="H693" s="58">
        <v>77.5147672809032</v>
      </c>
      <c r="I693" s="58">
        <v>84.987257684006707</v>
      </c>
      <c r="J693" s="58">
        <v>85.082415718074202</v>
      </c>
      <c r="K693" s="58">
        <v>92.871918201660506</v>
      </c>
      <c r="L693" s="58">
        <v>112.650545411404</v>
      </c>
      <c r="M693" s="59">
        <v>0.52991500156259796</v>
      </c>
      <c r="N693" s="59">
        <v>0.53638628222200702</v>
      </c>
      <c r="O693" s="59">
        <v>0.50389084792468597</v>
      </c>
      <c r="P693" s="59">
        <v>0.50266861065832003</v>
      </c>
      <c r="Q693" s="59">
        <v>0.47538477700545201</v>
      </c>
      <c r="R693" s="59">
        <v>0.46763755843101601</v>
      </c>
      <c r="S693" s="59">
        <v>0.374417682779219</v>
      </c>
    </row>
    <row r="694" spans="1:19" x14ac:dyDescent="0.3">
      <c r="A694" t="s">
        <v>4752</v>
      </c>
      <c r="B694" t="s">
        <v>4753</v>
      </c>
      <c r="C694" s="51" t="s">
        <v>38</v>
      </c>
      <c r="D694" s="51" t="s">
        <v>42</v>
      </c>
      <c r="E694" s="51" t="s">
        <v>39</v>
      </c>
      <c r="F694" s="58">
        <v>72.642837745293505</v>
      </c>
      <c r="G694" s="58">
        <v>79.702322489818599</v>
      </c>
      <c r="H694" s="58">
        <v>77.113879685753005</v>
      </c>
      <c r="I694" s="58">
        <v>85.190372092762402</v>
      </c>
      <c r="J694" s="58">
        <v>82.759845447630994</v>
      </c>
      <c r="K694" s="58">
        <v>95.118074887962393</v>
      </c>
      <c r="L694" s="58">
        <v>109.15338937041599</v>
      </c>
      <c r="M694" s="59">
        <v>0.529331842278431</v>
      </c>
      <c r="N694" s="59">
        <v>0.53106320514993199</v>
      </c>
      <c r="O694" s="59">
        <v>0.49564450263284299</v>
      </c>
      <c r="P694" s="59">
        <v>0.49851643318691302</v>
      </c>
      <c r="Q694" s="59">
        <v>0.471879004964398</v>
      </c>
      <c r="R694" s="59">
        <v>0.46165014742348698</v>
      </c>
      <c r="S694" s="59">
        <v>0.36143265163550597</v>
      </c>
    </row>
    <row r="695" spans="1:19" x14ac:dyDescent="0.3">
      <c r="A695" t="s">
        <v>2706</v>
      </c>
      <c r="B695" t="s">
        <v>2707</v>
      </c>
      <c r="C695" s="51" t="s">
        <v>38</v>
      </c>
      <c r="D695" s="51" t="s">
        <v>42</v>
      </c>
      <c r="E695" s="51" t="s">
        <v>39</v>
      </c>
      <c r="F695" s="58">
        <v>69.244000519739402</v>
      </c>
      <c r="G695" s="58">
        <v>84.874088157792997</v>
      </c>
      <c r="H695" s="58">
        <v>79.933557894154703</v>
      </c>
      <c r="I695" s="58">
        <v>84.809659841012504</v>
      </c>
      <c r="J695" s="58">
        <v>84.480720076710995</v>
      </c>
      <c r="K695" s="58">
        <v>96.364482215672098</v>
      </c>
      <c r="L695" s="58">
        <v>111.509214851685</v>
      </c>
      <c r="M695" s="59">
        <v>0.51484258626041901</v>
      </c>
      <c r="N695" s="59">
        <v>0.52607213059953395</v>
      </c>
      <c r="O695" s="59">
        <v>0.49302397798470798</v>
      </c>
      <c r="P695" s="59">
        <v>0.49011276564033401</v>
      </c>
      <c r="Q695" s="59">
        <v>0.46350036445166398</v>
      </c>
      <c r="R695" s="59">
        <v>0.45798159772437902</v>
      </c>
      <c r="S695" s="59">
        <v>0.37638806287615001</v>
      </c>
    </row>
    <row r="696" spans="1:19" x14ac:dyDescent="0.3">
      <c r="A696" t="s">
        <v>2702</v>
      </c>
      <c r="B696" t="s">
        <v>2703</v>
      </c>
      <c r="C696" s="51" t="s">
        <v>38</v>
      </c>
      <c r="D696" s="51" t="s">
        <v>42</v>
      </c>
      <c r="E696" s="51" t="s">
        <v>39</v>
      </c>
      <c r="F696" s="58">
        <v>69.244000519739402</v>
      </c>
      <c r="G696" s="58">
        <v>84.874088157792997</v>
      </c>
      <c r="H696" s="58">
        <v>79.933557894154703</v>
      </c>
      <c r="I696" s="58">
        <v>84.809659841012504</v>
      </c>
      <c r="J696" s="58">
        <v>84.480720076710995</v>
      </c>
      <c r="K696" s="58">
        <v>96.364482215672098</v>
      </c>
      <c r="L696" s="58">
        <v>111.509214851685</v>
      </c>
      <c r="M696" s="59">
        <v>0.51484258626041901</v>
      </c>
      <c r="N696" s="59">
        <v>0.52607213059953395</v>
      </c>
      <c r="O696" s="59">
        <v>0.49302397798470798</v>
      </c>
      <c r="P696" s="59">
        <v>0.49011276564033401</v>
      </c>
      <c r="Q696" s="59">
        <v>0.46350036445166398</v>
      </c>
      <c r="R696" s="59">
        <v>0.45798159772437902</v>
      </c>
      <c r="S696" s="59">
        <v>0.37638806287615001</v>
      </c>
    </row>
    <row r="697" spans="1:19" x14ac:dyDescent="0.3">
      <c r="A697" t="s">
        <v>1390</v>
      </c>
      <c r="B697" t="s">
        <v>1391</v>
      </c>
      <c r="C697" s="51" t="s">
        <v>38</v>
      </c>
      <c r="D697" s="51" t="s">
        <v>42</v>
      </c>
      <c r="E697" s="51" t="s">
        <v>39</v>
      </c>
      <c r="F697" s="58">
        <v>70.441103433281</v>
      </c>
      <c r="G697" s="58">
        <v>79.512342747472005</v>
      </c>
      <c r="H697" s="58">
        <v>77.5147672809032</v>
      </c>
      <c r="I697" s="58">
        <v>84.987257684006707</v>
      </c>
      <c r="J697" s="58">
        <v>85.082415718074202</v>
      </c>
      <c r="K697" s="58">
        <v>92.871918201660506</v>
      </c>
      <c r="L697" s="58">
        <v>112.650545411404</v>
      </c>
      <c r="M697" s="59">
        <v>0.52991500156259796</v>
      </c>
      <c r="N697" s="59">
        <v>0.53638628222200702</v>
      </c>
      <c r="O697" s="59">
        <v>0.50389084792468597</v>
      </c>
      <c r="P697" s="59">
        <v>0.50266861065832003</v>
      </c>
      <c r="Q697" s="59">
        <v>0.47538477700545201</v>
      </c>
      <c r="R697" s="59">
        <v>0.46763755843101601</v>
      </c>
      <c r="S697" s="59">
        <v>0.374417682779219</v>
      </c>
    </row>
    <row r="698" spans="1:19" x14ac:dyDescent="0.3">
      <c r="A698" t="s">
        <v>4758</v>
      </c>
      <c r="B698" t="s">
        <v>4759</v>
      </c>
      <c r="C698" s="51" t="s">
        <v>43</v>
      </c>
      <c r="D698" s="51" t="s">
        <v>42</v>
      </c>
      <c r="E698" s="51" t="s">
        <v>39</v>
      </c>
      <c r="F698" s="58">
        <v>72.642837745293505</v>
      </c>
      <c r="G698" s="58">
        <v>79.702322489818599</v>
      </c>
      <c r="H698" s="58">
        <v>77.113879685753005</v>
      </c>
      <c r="I698" s="58">
        <v>85.190372092762402</v>
      </c>
      <c r="J698" s="58">
        <v>82.759845447630994</v>
      </c>
      <c r="K698" s="58">
        <v>95.118074887962393</v>
      </c>
      <c r="L698" s="58">
        <v>109.15338937041599</v>
      </c>
      <c r="M698" s="59">
        <v>0.529331842278431</v>
      </c>
      <c r="N698" s="59">
        <v>0.53106320514993199</v>
      </c>
      <c r="O698" s="59">
        <v>0.49564450263284299</v>
      </c>
      <c r="P698" s="59">
        <v>0.49851643318691302</v>
      </c>
      <c r="Q698" s="59">
        <v>0.471879004964398</v>
      </c>
      <c r="R698" s="59">
        <v>0.46165014742348698</v>
      </c>
      <c r="S698" s="59">
        <v>0.36143265163550597</v>
      </c>
    </row>
    <row r="699" spans="1:19" x14ac:dyDescent="0.3">
      <c r="A699" t="s">
        <v>4756</v>
      </c>
      <c r="B699" t="s">
        <v>4757</v>
      </c>
      <c r="C699" s="51" t="s">
        <v>43</v>
      </c>
      <c r="D699" s="51" t="s">
        <v>42</v>
      </c>
      <c r="E699" s="51" t="s">
        <v>39</v>
      </c>
      <c r="F699" s="58">
        <v>72.642837745293505</v>
      </c>
      <c r="G699" s="58">
        <v>79.702322489818599</v>
      </c>
      <c r="H699" s="58">
        <v>77.113879685753005</v>
      </c>
      <c r="I699" s="58">
        <v>85.190372092762402</v>
      </c>
      <c r="J699" s="58">
        <v>82.759845447630994</v>
      </c>
      <c r="K699" s="58">
        <v>95.118074887962393</v>
      </c>
      <c r="L699" s="58">
        <v>109.15338937041599</v>
      </c>
      <c r="M699" s="59">
        <v>0.529331842278431</v>
      </c>
      <c r="N699" s="59">
        <v>0.53106320514993199</v>
      </c>
      <c r="O699" s="59">
        <v>0.49564450263284299</v>
      </c>
      <c r="P699" s="59">
        <v>0.49851643318691302</v>
      </c>
      <c r="Q699" s="59">
        <v>0.471879004964398</v>
      </c>
      <c r="R699" s="59">
        <v>0.46165014742348698</v>
      </c>
      <c r="S699" s="59">
        <v>0.36143265163550597</v>
      </c>
    </row>
    <row r="700" spans="1:19" x14ac:dyDescent="0.3">
      <c r="A700" t="s">
        <v>4754</v>
      </c>
      <c r="B700" t="s">
        <v>4755</v>
      </c>
      <c r="C700" s="51" t="s">
        <v>43</v>
      </c>
      <c r="D700" s="51" t="s">
        <v>42</v>
      </c>
      <c r="E700" s="51" t="s">
        <v>44</v>
      </c>
      <c r="F700" s="58">
        <v>76.072588386718806</v>
      </c>
      <c r="G700" s="58">
        <v>79.702322489818599</v>
      </c>
      <c r="H700" s="58">
        <v>77.113879685753005</v>
      </c>
      <c r="I700" s="58">
        <v>85.190372092762402</v>
      </c>
      <c r="J700" s="58">
        <v>82.759845447630994</v>
      </c>
      <c r="K700" s="58">
        <v>95.118074887962393</v>
      </c>
      <c r="L700" s="58">
        <v>109.15338937041599</v>
      </c>
      <c r="M700" s="59">
        <v>0.63422055361986496</v>
      </c>
      <c r="N700" s="59">
        <v>0.53106320514993199</v>
      </c>
      <c r="O700" s="59">
        <v>0.49564450263284299</v>
      </c>
      <c r="P700" s="59">
        <v>0.49851643318691302</v>
      </c>
      <c r="Q700" s="59">
        <v>0.471879004964398</v>
      </c>
      <c r="R700" s="59">
        <v>0.46165014742348698</v>
      </c>
      <c r="S700" s="59">
        <v>0.36143265163550597</v>
      </c>
    </row>
    <row r="701" spans="1:19" x14ac:dyDescent="0.3">
      <c r="A701" t="s">
        <v>2708</v>
      </c>
      <c r="B701" t="s">
        <v>2709</v>
      </c>
      <c r="C701" s="51" t="s">
        <v>43</v>
      </c>
      <c r="D701" s="51" t="s">
        <v>42</v>
      </c>
      <c r="E701" s="51" t="s">
        <v>39</v>
      </c>
      <c r="F701" s="58">
        <v>69.244000519739402</v>
      </c>
      <c r="G701" s="58">
        <v>84.874088157792997</v>
      </c>
      <c r="H701" s="58">
        <v>79.933557894154703</v>
      </c>
      <c r="I701" s="58">
        <v>84.809659841012504</v>
      </c>
      <c r="J701" s="58">
        <v>84.480720076710995</v>
      </c>
      <c r="K701" s="58">
        <v>96.364482215672098</v>
      </c>
      <c r="L701" s="58">
        <v>111.509214851685</v>
      </c>
      <c r="M701" s="59">
        <v>0.51484258626041901</v>
      </c>
      <c r="N701" s="59">
        <v>0.52607213059953395</v>
      </c>
      <c r="O701" s="59">
        <v>0.49302397798470798</v>
      </c>
      <c r="P701" s="59">
        <v>0.49011276564033401</v>
      </c>
      <c r="Q701" s="59">
        <v>0.46350036445166398</v>
      </c>
      <c r="R701" s="59">
        <v>0.45798159772437902</v>
      </c>
      <c r="S701" s="59">
        <v>0.37638806287615001</v>
      </c>
    </row>
    <row r="702" spans="1:19" x14ac:dyDescent="0.3">
      <c r="A702" t="s">
        <v>4748</v>
      </c>
      <c r="B702" t="s">
        <v>4749</v>
      </c>
      <c r="C702" s="51" t="s">
        <v>38</v>
      </c>
      <c r="D702" s="51" t="s">
        <v>42</v>
      </c>
      <c r="E702" s="51" t="s">
        <v>39</v>
      </c>
      <c r="F702" s="58">
        <v>72.642837745293505</v>
      </c>
      <c r="G702" s="58">
        <v>79.702322489818599</v>
      </c>
      <c r="H702" s="58">
        <v>77.113879685753005</v>
      </c>
      <c r="I702" s="58">
        <v>85.190372092762402</v>
      </c>
      <c r="J702" s="58">
        <v>82.759845447630994</v>
      </c>
      <c r="K702" s="58">
        <v>95.118074887962393</v>
      </c>
      <c r="L702" s="58">
        <v>109.15338937041599</v>
      </c>
      <c r="M702" s="59">
        <v>0.529331842278431</v>
      </c>
      <c r="N702" s="59">
        <v>0.53106320514993199</v>
      </c>
      <c r="O702" s="59">
        <v>0.49564450263284299</v>
      </c>
      <c r="P702" s="59">
        <v>0.49851643318691302</v>
      </c>
      <c r="Q702" s="59">
        <v>0.471879004964398</v>
      </c>
      <c r="R702" s="59">
        <v>0.46165014742348698</v>
      </c>
      <c r="S702" s="59">
        <v>0.36143265163550597</v>
      </c>
    </row>
    <row r="703" spans="1:19" x14ac:dyDescent="0.3">
      <c r="A703" t="s">
        <v>4760</v>
      </c>
      <c r="B703" t="s">
        <v>4761</v>
      </c>
      <c r="C703" s="51" t="s">
        <v>43</v>
      </c>
      <c r="D703" s="51" t="s">
        <v>42</v>
      </c>
      <c r="E703" s="51" t="s">
        <v>39</v>
      </c>
      <c r="F703" s="58">
        <v>72.642837745293505</v>
      </c>
      <c r="G703" s="58">
        <v>79.702322489818599</v>
      </c>
      <c r="H703" s="58">
        <v>77.113879685753005</v>
      </c>
      <c r="I703" s="58">
        <v>85.190372092762402</v>
      </c>
      <c r="J703" s="58">
        <v>82.759845447630994</v>
      </c>
      <c r="K703" s="58">
        <v>95.118074887962393</v>
      </c>
      <c r="L703" s="58">
        <v>109.15338937041599</v>
      </c>
      <c r="M703" s="59">
        <v>0.529331842278431</v>
      </c>
      <c r="N703" s="59">
        <v>0.53106320514993199</v>
      </c>
      <c r="O703" s="59">
        <v>0.49564450263284299</v>
      </c>
      <c r="P703" s="59">
        <v>0.49851643318691302</v>
      </c>
      <c r="Q703" s="59">
        <v>0.471879004964398</v>
      </c>
      <c r="R703" s="59">
        <v>0.46165014742348698</v>
      </c>
      <c r="S703" s="59">
        <v>0.36143265163550597</v>
      </c>
    </row>
    <row r="704" spans="1:19" x14ac:dyDescent="0.3">
      <c r="A704" t="s">
        <v>4762</v>
      </c>
      <c r="B704" t="s">
        <v>4763</v>
      </c>
      <c r="C704" s="51" t="s">
        <v>43</v>
      </c>
      <c r="D704" s="51" t="s">
        <v>42</v>
      </c>
      <c r="E704" s="51" t="s">
        <v>44</v>
      </c>
      <c r="F704" s="58">
        <v>73.372033885392696</v>
      </c>
      <c r="G704" s="58">
        <v>81.763387517501201</v>
      </c>
      <c r="H704" s="58">
        <v>74.201307814393701</v>
      </c>
      <c r="I704" s="58">
        <v>84.481285183623896</v>
      </c>
      <c r="J704" s="58">
        <v>82.239997400729806</v>
      </c>
      <c r="K704" s="58">
        <v>97.645328667117596</v>
      </c>
      <c r="L704" s="58">
        <v>109.15338937041599</v>
      </c>
      <c r="M704" s="59">
        <v>0.63422055361986496</v>
      </c>
      <c r="N704" s="59">
        <v>0.62302342225616303</v>
      </c>
      <c r="O704" s="59">
        <v>0.57601514813598798</v>
      </c>
      <c r="P704" s="59">
        <v>0.60156004087449699</v>
      </c>
      <c r="Q704" s="59">
        <v>0.56508020251156099</v>
      </c>
      <c r="R704" s="59">
        <v>0.53517714055361298</v>
      </c>
      <c r="S704" s="59">
        <v>0.36143265163550597</v>
      </c>
    </row>
    <row r="705" spans="1:19" x14ac:dyDescent="0.3">
      <c r="A705" t="s">
        <v>1388</v>
      </c>
      <c r="B705" t="s">
        <v>1389</v>
      </c>
      <c r="C705" s="51" t="s">
        <v>38</v>
      </c>
      <c r="D705" s="51" t="s">
        <v>42</v>
      </c>
      <c r="E705" s="51" t="s">
        <v>44</v>
      </c>
      <c r="F705" s="58">
        <v>71.400675524165806</v>
      </c>
      <c r="G705" s="58">
        <v>80.448312458556003</v>
      </c>
      <c r="H705" s="58">
        <v>75.794229889093998</v>
      </c>
      <c r="I705" s="58">
        <v>84.136397935673898</v>
      </c>
      <c r="J705" s="58">
        <v>84.923836003804098</v>
      </c>
      <c r="K705" s="58">
        <v>91.303438848961605</v>
      </c>
      <c r="L705" s="58">
        <v>112.650545411404</v>
      </c>
      <c r="M705" s="59">
        <v>0.63656142519808601</v>
      </c>
      <c r="N705" s="59">
        <v>0.62718285602541801</v>
      </c>
      <c r="O705" s="59">
        <v>0.58307107619807397</v>
      </c>
      <c r="P705" s="59">
        <v>0.60506757413424395</v>
      </c>
      <c r="Q705" s="59">
        <v>0.56820063517356201</v>
      </c>
      <c r="R705" s="59">
        <v>0.540764818128602</v>
      </c>
      <c r="S705" s="59">
        <v>0.374417682779219</v>
      </c>
    </row>
    <row r="706" spans="1:19" x14ac:dyDescent="0.3">
      <c r="A706" t="s">
        <v>589</v>
      </c>
      <c r="B706" t="s">
        <v>590</v>
      </c>
      <c r="C706" s="51" t="s">
        <v>43</v>
      </c>
      <c r="D706" s="51" t="s">
        <v>42</v>
      </c>
      <c r="E706" s="51" t="s">
        <v>44</v>
      </c>
      <c r="F706" s="58">
        <v>93.8168290177004</v>
      </c>
      <c r="G706" s="58">
        <v>82.296368900837294</v>
      </c>
      <c r="H706" s="58">
        <v>85.934049772651903</v>
      </c>
      <c r="I706" s="58">
        <v>88.797498185851296</v>
      </c>
      <c r="J706" s="58">
        <v>88.968583901588204</v>
      </c>
      <c r="K706" s="58">
        <v>96.079870692512401</v>
      </c>
      <c r="L706" s="58">
        <v>109.715739249884</v>
      </c>
      <c r="M706" s="59">
        <v>0.63129747746343001</v>
      </c>
      <c r="N706" s="59">
        <v>0.67789843313152298</v>
      </c>
      <c r="O706" s="59">
        <v>0.63408101641811099</v>
      </c>
      <c r="P706" s="59">
        <v>0.60163326641670101</v>
      </c>
      <c r="Q706" s="59">
        <v>0.56138923081834902</v>
      </c>
      <c r="R706" s="59">
        <v>0.56971054783219999</v>
      </c>
      <c r="S706" s="59">
        <v>0.48765721396671502</v>
      </c>
    </row>
    <row r="707" spans="1:19" x14ac:dyDescent="0.3">
      <c r="A707" t="s">
        <v>2712</v>
      </c>
      <c r="B707" t="s">
        <v>2713</v>
      </c>
      <c r="C707" s="51" t="s">
        <v>43</v>
      </c>
      <c r="D707" s="51" t="s">
        <v>42</v>
      </c>
      <c r="E707" s="51" t="s">
        <v>39</v>
      </c>
      <c r="F707" s="58">
        <v>69.244000519739402</v>
      </c>
      <c r="G707" s="58">
        <v>84.874088157792997</v>
      </c>
      <c r="H707" s="58">
        <v>79.933557894154703</v>
      </c>
      <c r="I707" s="58">
        <v>84.809659841012504</v>
      </c>
      <c r="J707" s="58">
        <v>84.480720076710995</v>
      </c>
      <c r="K707" s="58">
        <v>96.364482215672098</v>
      </c>
      <c r="L707" s="58">
        <v>111.509214851685</v>
      </c>
      <c r="M707" s="59">
        <v>0.51484258626041901</v>
      </c>
      <c r="N707" s="59">
        <v>0.52607213059953395</v>
      </c>
      <c r="O707" s="59">
        <v>0.49302397798470798</v>
      </c>
      <c r="P707" s="59">
        <v>0.49011276564033401</v>
      </c>
      <c r="Q707" s="59">
        <v>0.46350036445166398</v>
      </c>
      <c r="R707" s="59">
        <v>0.45798159772437902</v>
      </c>
      <c r="S707" s="59">
        <v>0.37638806287615001</v>
      </c>
    </row>
    <row r="708" spans="1:19" x14ac:dyDescent="0.3">
      <c r="A708" t="s">
        <v>2716</v>
      </c>
      <c r="B708" t="s">
        <v>2717</v>
      </c>
      <c r="C708" s="51" t="s">
        <v>43</v>
      </c>
      <c r="D708" s="51" t="s">
        <v>42</v>
      </c>
      <c r="E708" s="51" t="s">
        <v>39</v>
      </c>
      <c r="F708" s="58">
        <v>69.244000519739402</v>
      </c>
      <c r="G708" s="58">
        <v>84.874088157792997</v>
      </c>
      <c r="H708" s="58">
        <v>79.933557894154703</v>
      </c>
      <c r="I708" s="58">
        <v>84.809659841012504</v>
      </c>
      <c r="J708" s="58">
        <v>84.480720076710995</v>
      </c>
      <c r="K708" s="58">
        <v>96.364482215672098</v>
      </c>
      <c r="L708" s="58">
        <v>111.509214851685</v>
      </c>
      <c r="M708" s="59">
        <v>0.51484258626041901</v>
      </c>
      <c r="N708" s="59">
        <v>0.52607213059953395</v>
      </c>
      <c r="O708" s="59">
        <v>0.49302397798470798</v>
      </c>
      <c r="P708" s="59">
        <v>0.49011276564033401</v>
      </c>
      <c r="Q708" s="59">
        <v>0.46350036445166398</v>
      </c>
      <c r="R708" s="59">
        <v>0.45798159772437902</v>
      </c>
      <c r="S708" s="59">
        <v>0.37638806287615001</v>
      </c>
    </row>
    <row r="709" spans="1:19" x14ac:dyDescent="0.3">
      <c r="A709" t="s">
        <v>4750</v>
      </c>
      <c r="B709" t="s">
        <v>4751</v>
      </c>
      <c r="C709" s="51" t="s">
        <v>38</v>
      </c>
      <c r="D709" s="51" t="s">
        <v>42</v>
      </c>
      <c r="E709" s="51" t="s">
        <v>39</v>
      </c>
      <c r="F709" s="58">
        <v>72.642837745293505</v>
      </c>
      <c r="G709" s="58">
        <v>79.702322489818599</v>
      </c>
      <c r="H709" s="58">
        <v>77.113879685753005</v>
      </c>
      <c r="I709" s="58">
        <v>85.190372092762402</v>
      </c>
      <c r="J709" s="58">
        <v>82.759845447630994</v>
      </c>
      <c r="K709" s="58">
        <v>95.118074887962393</v>
      </c>
      <c r="L709" s="58">
        <v>109.15338937041599</v>
      </c>
      <c r="M709" s="59">
        <v>0.529331842278431</v>
      </c>
      <c r="N709" s="59">
        <v>0.53106320514993199</v>
      </c>
      <c r="O709" s="59">
        <v>0.49564450263284299</v>
      </c>
      <c r="P709" s="59">
        <v>0.49851643318691302</v>
      </c>
      <c r="Q709" s="59">
        <v>0.471879004964398</v>
      </c>
      <c r="R709" s="59">
        <v>0.46165014742348698</v>
      </c>
      <c r="S709" s="59">
        <v>0.36143265163550597</v>
      </c>
    </row>
    <row r="710" spans="1:19" x14ac:dyDescent="0.3">
      <c r="A710" t="s">
        <v>2710</v>
      </c>
      <c r="B710" t="s">
        <v>2711</v>
      </c>
      <c r="C710" s="51" t="s">
        <v>43</v>
      </c>
      <c r="D710" s="51" t="s">
        <v>42</v>
      </c>
      <c r="E710" s="51" t="s">
        <v>44</v>
      </c>
      <c r="F710" s="58">
        <v>71.394667616487695</v>
      </c>
      <c r="G710" s="58">
        <v>86.699280014102698</v>
      </c>
      <c r="H710" s="58">
        <v>77.282041422524202</v>
      </c>
      <c r="I710" s="58">
        <v>83.832967153044805</v>
      </c>
      <c r="J710" s="58">
        <v>82.893571676554402</v>
      </c>
      <c r="K710" s="58">
        <v>96.910463010014595</v>
      </c>
      <c r="L710" s="58">
        <v>116.277148239018</v>
      </c>
      <c r="M710" s="59">
        <v>0.62977356579209998</v>
      </c>
      <c r="N710" s="59">
        <v>0.66370312753271798</v>
      </c>
      <c r="O710" s="59">
        <v>0.62018611014814795</v>
      </c>
      <c r="P710" s="59">
        <v>0.59815658859815501</v>
      </c>
      <c r="Q710" s="59">
        <v>0.56120896832339795</v>
      </c>
      <c r="R710" s="59">
        <v>0.56377084301097702</v>
      </c>
      <c r="S710" s="59">
        <v>0.4733605309576</v>
      </c>
    </row>
    <row r="711" spans="1:19" x14ac:dyDescent="0.3">
      <c r="A711" t="s">
        <v>601</v>
      </c>
      <c r="B711" t="s">
        <v>602</v>
      </c>
      <c r="C711" s="51" t="s">
        <v>38</v>
      </c>
      <c r="D711" s="51" t="s">
        <v>42</v>
      </c>
      <c r="E711" s="51" t="s">
        <v>39</v>
      </c>
      <c r="F711" s="58">
        <v>90.417232611085097</v>
      </c>
      <c r="G711" s="58">
        <v>81.505733856905493</v>
      </c>
      <c r="H711" s="58">
        <v>89.477322714784805</v>
      </c>
      <c r="I711" s="58">
        <v>89.090620530441996</v>
      </c>
      <c r="J711" s="58">
        <v>88.681200396269205</v>
      </c>
      <c r="K711" s="58">
        <v>96.940137873416802</v>
      </c>
      <c r="L711" s="58">
        <v>103.502039565225</v>
      </c>
      <c r="M711" s="59">
        <v>0.46572711493158903</v>
      </c>
      <c r="N711" s="59">
        <v>0.49464874363451899</v>
      </c>
      <c r="O711" s="59">
        <v>0.46269175955761899</v>
      </c>
      <c r="P711" s="59">
        <v>0.44439521478180799</v>
      </c>
      <c r="Q711" s="59">
        <v>0.41552960842588299</v>
      </c>
      <c r="R711" s="59">
        <v>0.417892509125253</v>
      </c>
      <c r="S711" s="59">
        <v>0.349985900464234</v>
      </c>
    </row>
    <row r="712" spans="1:19" x14ac:dyDescent="0.3">
      <c r="A712" t="s">
        <v>595</v>
      </c>
      <c r="B712" t="s">
        <v>596</v>
      </c>
      <c r="C712" s="51" t="s">
        <v>38</v>
      </c>
      <c r="D712" s="51" t="s">
        <v>42</v>
      </c>
      <c r="E712" s="51" t="s">
        <v>39</v>
      </c>
      <c r="F712" s="58">
        <v>90.417232611085097</v>
      </c>
      <c r="G712" s="58">
        <v>81.505733856905493</v>
      </c>
      <c r="H712" s="58">
        <v>89.477322714784805</v>
      </c>
      <c r="I712" s="58">
        <v>89.090620530441996</v>
      </c>
      <c r="J712" s="58">
        <v>88.681200396269205</v>
      </c>
      <c r="K712" s="58">
        <v>96.940137873416802</v>
      </c>
      <c r="L712" s="58">
        <v>103.502039565225</v>
      </c>
      <c r="M712" s="59">
        <v>0.46572711493158903</v>
      </c>
      <c r="N712" s="59">
        <v>0.49464874363451899</v>
      </c>
      <c r="O712" s="59">
        <v>0.46269175955761899</v>
      </c>
      <c r="P712" s="59">
        <v>0.44439521478180799</v>
      </c>
      <c r="Q712" s="59">
        <v>0.41552960842588299</v>
      </c>
      <c r="R712" s="59">
        <v>0.417892509125253</v>
      </c>
      <c r="S712" s="59">
        <v>0.349985900464234</v>
      </c>
    </row>
    <row r="713" spans="1:19" x14ac:dyDescent="0.3">
      <c r="A713" t="s">
        <v>2704</v>
      </c>
      <c r="B713" t="s">
        <v>2705</v>
      </c>
      <c r="C713" s="51" t="s">
        <v>38</v>
      </c>
      <c r="D713" s="51" t="s">
        <v>42</v>
      </c>
      <c r="E713" s="51" t="s">
        <v>39</v>
      </c>
      <c r="F713" s="58">
        <v>69.244000519739402</v>
      </c>
      <c r="G713" s="58">
        <v>84.874088157792997</v>
      </c>
      <c r="H713" s="58">
        <v>79.933557894154703</v>
      </c>
      <c r="I713" s="58">
        <v>84.809659841012504</v>
      </c>
      <c r="J713" s="58">
        <v>84.480720076710995</v>
      </c>
      <c r="K713" s="58">
        <v>96.364482215672098</v>
      </c>
      <c r="L713" s="58">
        <v>111.509214851685</v>
      </c>
      <c r="M713" s="59">
        <v>0.51484258626041901</v>
      </c>
      <c r="N713" s="59">
        <v>0.52607213059953395</v>
      </c>
      <c r="O713" s="59">
        <v>0.49302397798470798</v>
      </c>
      <c r="P713" s="59">
        <v>0.49011276564033401</v>
      </c>
      <c r="Q713" s="59">
        <v>0.46350036445166398</v>
      </c>
      <c r="R713" s="59">
        <v>0.45798159772437902</v>
      </c>
      <c r="S713" s="59">
        <v>0.37638806287615001</v>
      </c>
    </row>
    <row r="714" spans="1:19" x14ac:dyDescent="0.3">
      <c r="A714" t="s">
        <v>4712</v>
      </c>
      <c r="B714" t="s">
        <v>4713</v>
      </c>
      <c r="C714" s="51" t="s">
        <v>43</v>
      </c>
      <c r="D714" s="51" t="s">
        <v>42</v>
      </c>
      <c r="E714" s="51" t="s">
        <v>39</v>
      </c>
      <c r="F714" s="58">
        <v>90.070958659453893</v>
      </c>
      <c r="G714" s="58">
        <v>96.565667519553998</v>
      </c>
      <c r="H714" s="58">
        <v>88.754635736717603</v>
      </c>
      <c r="I714" s="58">
        <v>90.612451420104804</v>
      </c>
      <c r="J714" s="58">
        <v>90.7037915115381</v>
      </c>
      <c r="K714" s="58">
        <v>108.32577983185</v>
      </c>
      <c r="L714" s="58">
        <v>111.14905756024901</v>
      </c>
      <c r="M714" s="59">
        <v>0.514818333351167</v>
      </c>
      <c r="N714" s="59">
        <v>0.53755956039681296</v>
      </c>
      <c r="O714" s="59">
        <v>0.51176973800071601</v>
      </c>
      <c r="P714" s="59">
        <v>0.493230702300821</v>
      </c>
      <c r="Q714" s="59">
        <v>0.46726350455086701</v>
      </c>
      <c r="R714" s="59">
        <v>0.47357108090022099</v>
      </c>
      <c r="S714" s="59">
        <v>0.39414345253449601</v>
      </c>
    </row>
    <row r="715" spans="1:19" x14ac:dyDescent="0.3">
      <c r="A715" t="s">
        <v>4704</v>
      </c>
      <c r="B715" t="s">
        <v>4705</v>
      </c>
      <c r="C715" s="51" t="s">
        <v>38</v>
      </c>
      <c r="D715" s="51" t="s">
        <v>42</v>
      </c>
      <c r="E715" s="51" t="s">
        <v>39</v>
      </c>
      <c r="F715" s="58">
        <v>90.070958659453893</v>
      </c>
      <c r="G715" s="58">
        <v>96.565667519553998</v>
      </c>
      <c r="H715" s="58">
        <v>88.754635736717603</v>
      </c>
      <c r="I715" s="58">
        <v>90.612451420104804</v>
      </c>
      <c r="J715" s="58">
        <v>90.7037915115381</v>
      </c>
      <c r="K715" s="58">
        <v>108.32577983185</v>
      </c>
      <c r="L715" s="58">
        <v>111.14905756024901</v>
      </c>
      <c r="M715" s="59">
        <v>0.514818333351167</v>
      </c>
      <c r="N715" s="59">
        <v>0.53755956039681296</v>
      </c>
      <c r="O715" s="59">
        <v>0.51176973800071601</v>
      </c>
      <c r="P715" s="59">
        <v>0.493230702300821</v>
      </c>
      <c r="Q715" s="59">
        <v>0.46726350455086701</v>
      </c>
      <c r="R715" s="59">
        <v>0.47357108090022099</v>
      </c>
      <c r="S715" s="59">
        <v>0.39414345253449601</v>
      </c>
    </row>
    <row r="716" spans="1:19" x14ac:dyDescent="0.3">
      <c r="A716" t="s">
        <v>4708</v>
      </c>
      <c r="B716" t="s">
        <v>4709</v>
      </c>
      <c r="C716" s="51" t="s">
        <v>43</v>
      </c>
      <c r="D716" s="51" t="s">
        <v>42</v>
      </c>
      <c r="E716" s="51" t="s">
        <v>44</v>
      </c>
      <c r="F716" s="58">
        <v>87.372643469171393</v>
      </c>
      <c r="G716" s="58">
        <v>101.07196861122399</v>
      </c>
      <c r="H716" s="58">
        <v>88.686213653537393</v>
      </c>
      <c r="I716" s="58">
        <v>90.092702519504101</v>
      </c>
      <c r="J716" s="58">
        <v>90.201027219612996</v>
      </c>
      <c r="K716" s="58">
        <v>106.407806724708</v>
      </c>
      <c r="L716" s="58">
        <v>115.68357375204</v>
      </c>
      <c r="M716" s="59">
        <v>0.62996214497306002</v>
      </c>
      <c r="N716" s="59">
        <v>0.66949990451036201</v>
      </c>
      <c r="O716" s="59">
        <v>0.63114532167686399</v>
      </c>
      <c r="P716" s="59">
        <v>0.59992856384565796</v>
      </c>
      <c r="Q716" s="59">
        <v>0.56347506627896604</v>
      </c>
      <c r="R716" s="59">
        <v>0.57399824582509096</v>
      </c>
      <c r="S716" s="59">
        <v>0.485181174173545</v>
      </c>
    </row>
    <row r="717" spans="1:19" x14ac:dyDescent="0.3">
      <c r="A717" t="s">
        <v>4710</v>
      </c>
      <c r="B717" t="s">
        <v>4711</v>
      </c>
      <c r="C717" s="51" t="s">
        <v>43</v>
      </c>
      <c r="D717" s="51" t="s">
        <v>42</v>
      </c>
      <c r="E717" s="51" t="s">
        <v>39</v>
      </c>
      <c r="F717" s="58">
        <v>90.070958659453893</v>
      </c>
      <c r="G717" s="58">
        <v>96.565667519553998</v>
      </c>
      <c r="H717" s="58">
        <v>88.754635736717603</v>
      </c>
      <c r="I717" s="58">
        <v>90.612451420104804</v>
      </c>
      <c r="J717" s="58">
        <v>90.7037915115381</v>
      </c>
      <c r="K717" s="58">
        <v>108.32577983185</v>
      </c>
      <c r="L717" s="58">
        <v>111.14905756024901</v>
      </c>
      <c r="M717" s="59">
        <v>0.514818333351167</v>
      </c>
      <c r="N717" s="59">
        <v>0.53755956039681296</v>
      </c>
      <c r="O717" s="59">
        <v>0.51176973800071601</v>
      </c>
      <c r="P717" s="59">
        <v>0.493230702300821</v>
      </c>
      <c r="Q717" s="59">
        <v>0.46726350455086701</v>
      </c>
      <c r="R717" s="59">
        <v>0.47357108090022099</v>
      </c>
      <c r="S717" s="59">
        <v>0.39414345253449601</v>
      </c>
    </row>
    <row r="718" spans="1:19" x14ac:dyDescent="0.3">
      <c r="A718" t="s">
        <v>4706</v>
      </c>
      <c r="B718" t="s">
        <v>4707</v>
      </c>
      <c r="C718" s="51" t="s">
        <v>43</v>
      </c>
      <c r="D718" s="51" t="s">
        <v>42</v>
      </c>
      <c r="E718" s="51" t="s">
        <v>39</v>
      </c>
      <c r="F718" s="58">
        <v>90.070958659453893</v>
      </c>
      <c r="G718" s="58">
        <v>96.565667519553998</v>
      </c>
      <c r="H718" s="58">
        <v>88.754635736717603</v>
      </c>
      <c r="I718" s="58">
        <v>90.612451420104804</v>
      </c>
      <c r="J718" s="58">
        <v>90.7037915115381</v>
      </c>
      <c r="K718" s="58">
        <v>108.32577983185</v>
      </c>
      <c r="L718" s="58">
        <v>111.14905756024901</v>
      </c>
      <c r="M718" s="59">
        <v>0.514818333351167</v>
      </c>
      <c r="N718" s="59">
        <v>0.53755956039681296</v>
      </c>
      <c r="O718" s="59">
        <v>0.51176973800071601</v>
      </c>
      <c r="P718" s="59">
        <v>0.493230702300821</v>
      </c>
      <c r="Q718" s="59">
        <v>0.46726350455086701</v>
      </c>
      <c r="R718" s="59">
        <v>0.47357108090022099</v>
      </c>
      <c r="S718" s="59">
        <v>0.39414345253449601</v>
      </c>
    </row>
    <row r="719" spans="1:19" x14ac:dyDescent="0.3">
      <c r="A719" t="s">
        <v>4702</v>
      </c>
      <c r="B719" t="s">
        <v>4703</v>
      </c>
      <c r="C719" s="51" t="s">
        <v>38</v>
      </c>
      <c r="D719" s="51" t="s">
        <v>42</v>
      </c>
      <c r="E719" s="51" t="s">
        <v>39</v>
      </c>
      <c r="F719" s="58">
        <v>90.070958659453893</v>
      </c>
      <c r="G719" s="58">
        <v>96.565667519553998</v>
      </c>
      <c r="H719" s="58">
        <v>88.754635736717603</v>
      </c>
      <c r="I719" s="58">
        <v>90.612451420104804</v>
      </c>
      <c r="J719" s="58">
        <v>90.7037915115381</v>
      </c>
      <c r="K719" s="58">
        <v>108.32577983185</v>
      </c>
      <c r="L719" s="58">
        <v>111.14905756024901</v>
      </c>
      <c r="M719" s="59">
        <v>0.514818333351167</v>
      </c>
      <c r="N719" s="59">
        <v>0.53755956039681296</v>
      </c>
      <c r="O719" s="59">
        <v>0.51176973800071601</v>
      </c>
      <c r="P719" s="59">
        <v>0.493230702300821</v>
      </c>
      <c r="Q719" s="59">
        <v>0.46726350455086701</v>
      </c>
      <c r="R719" s="59">
        <v>0.47357108090022099</v>
      </c>
      <c r="S719" s="59">
        <v>0.39414345253449601</v>
      </c>
    </row>
    <row r="720" spans="1:19" x14ac:dyDescent="0.3">
      <c r="A720" t="s">
        <v>2191</v>
      </c>
      <c r="B720" t="s">
        <v>2192</v>
      </c>
      <c r="C720" s="51" t="s">
        <v>38</v>
      </c>
      <c r="D720" s="51" t="s">
        <v>42</v>
      </c>
      <c r="E720" s="51" t="s">
        <v>44</v>
      </c>
      <c r="F720" s="58">
        <v>103.505350253239</v>
      </c>
      <c r="G720" s="58">
        <v>116.19985214402099</v>
      </c>
      <c r="H720" s="58">
        <v>113.62770827985101</v>
      </c>
      <c r="I720" s="58">
        <v>102.851971701482</v>
      </c>
      <c r="J720" s="58">
        <v>104.883211623348</v>
      </c>
      <c r="K720" s="58">
        <v>109.337798164105</v>
      </c>
      <c r="L720" s="58">
        <v>97.918809073574195</v>
      </c>
      <c r="M720" s="59">
        <v>0.67745071924153899</v>
      </c>
      <c r="N720" s="59">
        <v>0.60706279023893805</v>
      </c>
      <c r="O720" s="59">
        <v>0.59135712981958299</v>
      </c>
      <c r="P720" s="59">
        <v>0.57828261757770305</v>
      </c>
      <c r="Q720" s="59">
        <v>0.56048707191525804</v>
      </c>
      <c r="R720" s="59">
        <v>0.56439746937429502</v>
      </c>
      <c r="S720" s="59">
        <v>0.52613761480712795</v>
      </c>
    </row>
    <row r="721" spans="1:19" x14ac:dyDescent="0.3">
      <c r="A721" t="s">
        <v>2193</v>
      </c>
      <c r="B721" t="s">
        <v>2194</v>
      </c>
      <c r="C721" s="51" t="s">
        <v>43</v>
      </c>
      <c r="D721" s="51" t="s">
        <v>42</v>
      </c>
      <c r="E721" s="51" t="s">
        <v>44</v>
      </c>
      <c r="F721" s="58">
        <v>107.27367380099901</v>
      </c>
      <c r="G721" s="58">
        <v>106.04012448409399</v>
      </c>
      <c r="H721" s="58">
        <v>117.305253413963</v>
      </c>
      <c r="I721" s="58">
        <v>100.85466092568301</v>
      </c>
      <c r="J721" s="58">
        <v>102.664736436192</v>
      </c>
      <c r="K721" s="58">
        <v>107.04705465155099</v>
      </c>
      <c r="L721" s="58">
        <v>95.097097938178905</v>
      </c>
      <c r="M721" s="59">
        <v>0.67749025236248805</v>
      </c>
      <c r="N721" s="59">
        <v>0.70626453206123496</v>
      </c>
      <c r="O721" s="59">
        <v>0.67844991451554604</v>
      </c>
      <c r="P721" s="59">
        <v>0.65416123468530496</v>
      </c>
      <c r="Q721" s="59">
        <v>0.62699603782271096</v>
      </c>
      <c r="R721" s="59">
        <v>0.63478445822893004</v>
      </c>
      <c r="S721" s="59">
        <v>0.58147240791517596</v>
      </c>
    </row>
    <row r="722" spans="1:19" x14ac:dyDescent="0.3">
      <c r="A722" t="s">
        <v>2199</v>
      </c>
      <c r="B722" t="s">
        <v>2200</v>
      </c>
      <c r="C722" s="51" t="s">
        <v>38</v>
      </c>
      <c r="D722" s="51" t="s">
        <v>42</v>
      </c>
      <c r="E722" s="51" t="s">
        <v>44</v>
      </c>
      <c r="F722" s="58">
        <v>111.615206358596</v>
      </c>
      <c r="G722" s="58">
        <v>119.491564089921</v>
      </c>
      <c r="H722" s="58">
        <v>116.62958061466399</v>
      </c>
      <c r="I722" s="58">
        <v>99.805457920965495</v>
      </c>
      <c r="J722" s="58">
        <v>103.684453223327</v>
      </c>
      <c r="K722" s="58">
        <v>104.690253608836</v>
      </c>
      <c r="L722" s="58">
        <v>95.401586693439199</v>
      </c>
      <c r="M722" s="59">
        <v>0.67745071924153899</v>
      </c>
      <c r="N722" s="59">
        <v>0.70622940528020395</v>
      </c>
      <c r="O722" s="59">
        <v>0.67841441752088605</v>
      </c>
      <c r="P722" s="59">
        <v>0.65411954096387204</v>
      </c>
      <c r="Q722" s="59">
        <v>0.62695206424858596</v>
      </c>
      <c r="R722" s="59">
        <v>0.63473793086480002</v>
      </c>
      <c r="S722" s="59">
        <v>0.58142295169828795</v>
      </c>
    </row>
    <row r="723" spans="1:19" x14ac:dyDescent="0.3">
      <c r="A723" t="s">
        <v>2197</v>
      </c>
      <c r="B723" t="s">
        <v>2198</v>
      </c>
      <c r="C723" s="51" t="s">
        <v>38</v>
      </c>
      <c r="D723" s="51" t="s">
        <v>42</v>
      </c>
      <c r="E723" s="51" t="s">
        <v>44</v>
      </c>
      <c r="F723" s="58">
        <v>103.505350253239</v>
      </c>
      <c r="G723" s="58">
        <v>118.252802871797</v>
      </c>
      <c r="H723" s="58">
        <v>117.459912285231</v>
      </c>
      <c r="I723" s="58">
        <v>109.030257680971</v>
      </c>
      <c r="J723" s="58">
        <v>102.476187761921</v>
      </c>
      <c r="K723" s="58">
        <v>110.93293673527801</v>
      </c>
      <c r="L723" s="58">
        <v>95.401586693439199</v>
      </c>
      <c r="M723" s="59">
        <v>0.67745071924153899</v>
      </c>
      <c r="N723" s="59">
        <v>0.70622940528020395</v>
      </c>
      <c r="O723" s="59">
        <v>0.67841441752088605</v>
      </c>
      <c r="P723" s="59">
        <v>0.65411954096387204</v>
      </c>
      <c r="Q723" s="59">
        <v>0.62695206424858596</v>
      </c>
      <c r="R723" s="59">
        <v>0.63473793086480002</v>
      </c>
      <c r="S723" s="59">
        <v>0.58142295169828795</v>
      </c>
    </row>
    <row r="724" spans="1:19" x14ac:dyDescent="0.3">
      <c r="A724" t="s">
        <v>2195</v>
      </c>
      <c r="B724" t="s">
        <v>2196</v>
      </c>
      <c r="C724" s="51" t="s">
        <v>38</v>
      </c>
      <c r="D724" s="51" t="s">
        <v>42</v>
      </c>
      <c r="E724" s="51" t="s">
        <v>44</v>
      </c>
      <c r="F724" s="58">
        <v>103.505350253239</v>
      </c>
      <c r="G724" s="58">
        <v>115.77528043555</v>
      </c>
      <c r="H724" s="58">
        <v>110.82315933251699</v>
      </c>
      <c r="I724" s="58">
        <v>99.805457920965495</v>
      </c>
      <c r="J724" s="58">
        <v>102.476187761921</v>
      </c>
      <c r="K724" s="58">
        <v>106.76905346794</v>
      </c>
      <c r="L724" s="58">
        <v>101.457271447445</v>
      </c>
      <c r="M724" s="59">
        <v>0.67745071924153899</v>
      </c>
      <c r="N724" s="59">
        <v>0.70622940528020395</v>
      </c>
      <c r="O724" s="59">
        <v>0.67841441752088605</v>
      </c>
      <c r="P724" s="59">
        <v>0.65411954096387204</v>
      </c>
      <c r="Q724" s="59">
        <v>0.62695206424858596</v>
      </c>
      <c r="R724" s="59">
        <v>0.63473793086480002</v>
      </c>
      <c r="S724" s="59">
        <v>0.58142295169828795</v>
      </c>
    </row>
    <row r="725" spans="1:19" x14ac:dyDescent="0.3">
      <c r="A725" t="s">
        <v>4456</v>
      </c>
      <c r="B725" t="s">
        <v>4457</v>
      </c>
      <c r="C725" s="51" t="s">
        <v>43</v>
      </c>
      <c r="D725" s="51" t="s">
        <v>42</v>
      </c>
      <c r="E725" s="51" t="s">
        <v>44</v>
      </c>
      <c r="F725" s="58">
        <v>101.34315889721699</v>
      </c>
      <c r="G725" s="58">
        <v>105.69692573460399</v>
      </c>
      <c r="H725" s="58">
        <v>106.40783578242301</v>
      </c>
      <c r="I725" s="58">
        <v>101.091487744764</v>
      </c>
      <c r="J725" s="58">
        <v>104.371471121181</v>
      </c>
      <c r="K725" s="58">
        <v>98.072845067627199</v>
      </c>
      <c r="L725" s="58">
        <v>89.052359934419499</v>
      </c>
      <c r="M725" s="59">
        <v>0.72728108203423802</v>
      </c>
      <c r="N725" s="59">
        <v>0.71648546300899796</v>
      </c>
      <c r="O725" s="59">
        <v>0.69170238691865804</v>
      </c>
      <c r="P725" s="59">
        <v>0.70257369470170095</v>
      </c>
      <c r="Q725" s="59">
        <v>0.67092518251028299</v>
      </c>
      <c r="R725" s="59">
        <v>0.64615904670075197</v>
      </c>
      <c r="S725" s="59">
        <v>0.50433066433090501</v>
      </c>
    </row>
    <row r="726" spans="1:19" x14ac:dyDescent="0.3">
      <c r="A726" t="s">
        <v>4456</v>
      </c>
      <c r="B726" t="s">
        <v>4457</v>
      </c>
      <c r="C726" s="51" t="s">
        <v>43</v>
      </c>
      <c r="D726" s="51" t="s">
        <v>42</v>
      </c>
      <c r="E726" s="51" t="s">
        <v>44</v>
      </c>
      <c r="F726" s="58">
        <v>101.34315889721699</v>
      </c>
      <c r="G726" s="58">
        <v>105.69692573460399</v>
      </c>
      <c r="H726" s="58">
        <v>106.40783578242301</v>
      </c>
      <c r="I726" s="58">
        <v>101.091487744764</v>
      </c>
      <c r="J726" s="58">
        <v>104.371471121181</v>
      </c>
      <c r="K726" s="58">
        <v>98.072845067627199</v>
      </c>
      <c r="L726" s="58">
        <v>89.052359934419499</v>
      </c>
      <c r="M726" s="59">
        <v>0.72728108203423802</v>
      </c>
      <c r="N726" s="59">
        <v>0.71648546300899796</v>
      </c>
      <c r="O726" s="59">
        <v>0.69170238691865804</v>
      </c>
      <c r="P726" s="59">
        <v>0.70257369470170095</v>
      </c>
      <c r="Q726" s="59">
        <v>0.67092518251028299</v>
      </c>
      <c r="R726" s="59">
        <v>0.64615904670075197</v>
      </c>
      <c r="S726" s="59">
        <v>0.50433066433090501</v>
      </c>
    </row>
    <row r="727" spans="1:19" x14ac:dyDescent="0.3">
      <c r="A727" t="s">
        <v>4458</v>
      </c>
      <c r="B727" t="s">
        <v>4459</v>
      </c>
      <c r="C727" s="51" t="s">
        <v>38</v>
      </c>
      <c r="D727" s="51" t="s">
        <v>42</v>
      </c>
      <c r="E727" s="51" t="s">
        <v>44</v>
      </c>
      <c r="F727" s="58">
        <v>115.536403848094</v>
      </c>
      <c r="G727" s="58">
        <v>113.606232801419</v>
      </c>
      <c r="H727" s="58">
        <v>114.15034860344601</v>
      </c>
      <c r="I727" s="58">
        <v>102.03527933465899</v>
      </c>
      <c r="J727" s="58">
        <v>108.670062383865</v>
      </c>
      <c r="K727" s="58">
        <v>99.792689729654896</v>
      </c>
      <c r="L727" s="58">
        <v>93.504949899538502</v>
      </c>
      <c r="M727" s="59">
        <v>0.66963106406927397</v>
      </c>
      <c r="N727" s="59">
        <v>0.70051031755292603</v>
      </c>
      <c r="O727" s="59">
        <v>0.67112536369842801</v>
      </c>
      <c r="P727" s="59">
        <v>0.64772754923505305</v>
      </c>
      <c r="Q727" s="59">
        <v>0.61964638501687297</v>
      </c>
      <c r="R727" s="59">
        <v>0.62524437240489805</v>
      </c>
      <c r="S727" s="59">
        <v>0.56482126904183505</v>
      </c>
    </row>
    <row r="728" spans="1:19" x14ac:dyDescent="0.3">
      <c r="A728" t="s">
        <v>4454</v>
      </c>
      <c r="B728" t="s">
        <v>4455</v>
      </c>
      <c r="C728" s="51" t="s">
        <v>38</v>
      </c>
      <c r="D728" s="51" t="s">
        <v>42</v>
      </c>
      <c r="E728" s="51" t="s">
        <v>44</v>
      </c>
      <c r="F728" s="58">
        <v>112.82771136273099</v>
      </c>
      <c r="G728" s="58">
        <v>118.56124482249599</v>
      </c>
      <c r="H728" s="58">
        <v>125.763266814045</v>
      </c>
      <c r="I728" s="58">
        <v>105.989332091989</v>
      </c>
      <c r="J728" s="58">
        <v>109.878279586076</v>
      </c>
      <c r="K728" s="58">
        <v>97.713868657838901</v>
      </c>
      <c r="L728" s="58">
        <v>87.449245612713099</v>
      </c>
      <c r="M728" s="59">
        <v>0.66963106406927397</v>
      </c>
      <c r="N728" s="59">
        <v>0.70051031755292603</v>
      </c>
      <c r="O728" s="59">
        <v>0.67112536369842801</v>
      </c>
      <c r="P728" s="59">
        <v>0.64772754923505305</v>
      </c>
      <c r="Q728" s="59">
        <v>0.61964638501687297</v>
      </c>
      <c r="R728" s="59">
        <v>0.62524437240489805</v>
      </c>
      <c r="S728" s="59">
        <v>0.56482126904183505</v>
      </c>
    </row>
    <row r="729" spans="1:19" x14ac:dyDescent="0.3">
      <c r="A729" t="s">
        <v>1713</v>
      </c>
      <c r="B729" t="s">
        <v>1714</v>
      </c>
      <c r="C729" s="51" t="s">
        <v>43</v>
      </c>
      <c r="D729" s="51" t="s">
        <v>42</v>
      </c>
      <c r="E729" s="51" t="s">
        <v>44</v>
      </c>
      <c r="F729" s="58">
        <v>110.98869082245101</v>
      </c>
      <c r="G729" s="58">
        <v>124.318652694658</v>
      </c>
      <c r="H729" s="58">
        <v>115.951449310443</v>
      </c>
      <c r="I729" s="58">
        <v>128.90775785776901</v>
      </c>
      <c r="J729" s="58">
        <v>107.67471649012801</v>
      </c>
      <c r="K729" s="58">
        <v>112.647382475577</v>
      </c>
      <c r="L729" s="58">
        <v>98.448371719957095</v>
      </c>
      <c r="M729" s="59">
        <v>0.77143325734075896</v>
      </c>
      <c r="N729" s="59">
        <v>0.80173062996142896</v>
      </c>
      <c r="O729" s="59">
        <v>0.77427488930443</v>
      </c>
      <c r="P729" s="59">
        <v>0.74948599984362696</v>
      </c>
      <c r="Q729" s="59">
        <v>0.72051786910162896</v>
      </c>
      <c r="R729" s="59">
        <v>0.72888203360828296</v>
      </c>
      <c r="S729" s="59">
        <v>0.670295154605132</v>
      </c>
    </row>
    <row r="730" spans="1:19" x14ac:dyDescent="0.3">
      <c r="A730" t="s">
        <v>1384</v>
      </c>
      <c r="B730" t="s">
        <v>1385</v>
      </c>
      <c r="C730" s="51" t="s">
        <v>43</v>
      </c>
      <c r="D730" s="51" t="s">
        <v>42</v>
      </c>
      <c r="E730" s="51" t="s">
        <v>44</v>
      </c>
      <c r="F730" s="58">
        <v>92.491517354307206</v>
      </c>
      <c r="G730" s="58">
        <v>110.52168188876099</v>
      </c>
      <c r="H730" s="58">
        <v>104.93768766129</v>
      </c>
      <c r="I730" s="58">
        <v>101.64740844538299</v>
      </c>
      <c r="J730" s="58">
        <v>97.205847904004798</v>
      </c>
      <c r="K730" s="58">
        <v>101.285607684135</v>
      </c>
      <c r="L730" s="58">
        <v>97.572659604273994</v>
      </c>
      <c r="M730" s="59">
        <v>0.591782940624063</v>
      </c>
      <c r="N730" s="59">
        <v>0.63673069517796199</v>
      </c>
      <c r="O730" s="59">
        <v>0.59589658935642098</v>
      </c>
      <c r="P730" s="59">
        <v>0.56236450841813501</v>
      </c>
      <c r="Q730" s="59">
        <v>0.52482759843127702</v>
      </c>
      <c r="R730" s="59">
        <v>0.53513490767470095</v>
      </c>
      <c r="S730" s="59">
        <v>0.46680103728607902</v>
      </c>
    </row>
    <row r="731" spans="1:19" x14ac:dyDescent="0.3">
      <c r="A731" t="s">
        <v>1386</v>
      </c>
      <c r="B731" t="s">
        <v>1387</v>
      </c>
      <c r="C731" s="51" t="s">
        <v>43</v>
      </c>
      <c r="D731" s="51" t="s">
        <v>42</v>
      </c>
      <c r="E731" s="51" t="s">
        <v>44</v>
      </c>
      <c r="F731" s="58">
        <v>95.685714320875206</v>
      </c>
      <c r="G731" s="58">
        <v>110.334987288077</v>
      </c>
      <c r="H731" s="58">
        <v>105.986523684831</v>
      </c>
      <c r="I731" s="58">
        <v>110.461412495296</v>
      </c>
      <c r="J731" s="58">
        <v>105.94081187843901</v>
      </c>
      <c r="K731" s="58">
        <v>101.662282375091</v>
      </c>
      <c r="L731" s="58">
        <v>95.069668278499506</v>
      </c>
      <c r="M731" s="59">
        <v>0.58939982678930403</v>
      </c>
      <c r="N731" s="59">
        <v>0.63581191225261602</v>
      </c>
      <c r="O731" s="59">
        <v>0.59329158489380096</v>
      </c>
      <c r="P731" s="59">
        <v>0.56138395909782002</v>
      </c>
      <c r="Q731" s="59">
        <v>0.52405977051776198</v>
      </c>
      <c r="R731" s="59">
        <v>0.53292019801343005</v>
      </c>
      <c r="S731" s="59">
        <v>0.46585176451148402</v>
      </c>
    </row>
    <row r="732" spans="1:19" x14ac:dyDescent="0.3">
      <c r="A732" t="s">
        <v>4830</v>
      </c>
      <c r="B732" t="s">
        <v>4831</v>
      </c>
      <c r="C732" s="51" t="s">
        <v>43</v>
      </c>
      <c r="D732" s="51" t="s">
        <v>42</v>
      </c>
      <c r="E732" s="51" t="s">
        <v>44</v>
      </c>
      <c r="F732" s="58">
        <v>106.604447502996</v>
      </c>
      <c r="G732" s="58">
        <v>87.977068715177694</v>
      </c>
      <c r="H732" s="58">
        <v>94.7319949750418</v>
      </c>
      <c r="I732" s="58">
        <v>94.008031820239793</v>
      </c>
      <c r="J732" s="58">
        <v>92.4796574931473</v>
      </c>
      <c r="K732" s="58">
        <v>95.242656569131199</v>
      </c>
      <c r="L732" s="58">
        <v>92.448308065278795</v>
      </c>
      <c r="M732" s="59">
        <v>0.56846374731909899</v>
      </c>
      <c r="N732" s="59">
        <v>0.61557385313763702</v>
      </c>
      <c r="O732" s="59">
        <v>0.57272691303624401</v>
      </c>
      <c r="P732" s="59">
        <v>0.53716642754281096</v>
      </c>
      <c r="Q732" s="59">
        <v>0.49798514729021798</v>
      </c>
      <c r="R732" s="59">
        <v>0.50921417063651198</v>
      </c>
      <c r="S732" s="59">
        <v>0.43802331435326203</v>
      </c>
    </row>
    <row r="733" spans="1:19" x14ac:dyDescent="0.3">
      <c r="A733" t="s">
        <v>4834</v>
      </c>
      <c r="B733" t="s">
        <v>4835</v>
      </c>
      <c r="C733" s="51" t="s">
        <v>43</v>
      </c>
      <c r="D733" s="51" t="s">
        <v>42</v>
      </c>
      <c r="E733" s="51" t="s">
        <v>39</v>
      </c>
      <c r="F733" s="58">
        <v>103.371756233414</v>
      </c>
      <c r="G733" s="58">
        <v>90.648940132182702</v>
      </c>
      <c r="H733" s="58">
        <v>95.915965558442693</v>
      </c>
      <c r="I733" s="58">
        <v>93.025294060582993</v>
      </c>
      <c r="J733" s="58">
        <v>93.372013439159602</v>
      </c>
      <c r="K733" s="58">
        <v>96.321821732948806</v>
      </c>
      <c r="L733" s="58">
        <v>96.358304202865099</v>
      </c>
      <c r="M733" s="59">
        <v>0.40494363679323703</v>
      </c>
      <c r="N733" s="59">
        <v>0.42945170994807702</v>
      </c>
      <c r="O733" s="59">
        <v>0.40568233986632701</v>
      </c>
      <c r="P733" s="59">
        <v>0.38784417407405197</v>
      </c>
      <c r="Q733" s="59">
        <v>0.36401570825401802</v>
      </c>
      <c r="R733" s="59">
        <v>0.36900766044604399</v>
      </c>
      <c r="S733" s="59">
        <v>0.32348032590709502</v>
      </c>
    </row>
    <row r="734" spans="1:19" x14ac:dyDescent="0.3">
      <c r="A734" t="s">
        <v>4836</v>
      </c>
      <c r="B734" t="s">
        <v>4837</v>
      </c>
      <c r="C734" s="51" t="s">
        <v>43</v>
      </c>
      <c r="D734" s="51" t="s">
        <v>42</v>
      </c>
      <c r="E734" s="51" t="s">
        <v>39</v>
      </c>
      <c r="F734" s="58">
        <v>103.371756233414</v>
      </c>
      <c r="G734" s="58">
        <v>90.648940132182702</v>
      </c>
      <c r="H734" s="58">
        <v>95.915965558442693</v>
      </c>
      <c r="I734" s="58">
        <v>93.025294060582993</v>
      </c>
      <c r="J734" s="58">
        <v>93.372013439159602</v>
      </c>
      <c r="K734" s="58">
        <v>96.321821732948806</v>
      </c>
      <c r="L734" s="58">
        <v>96.358304202865099</v>
      </c>
      <c r="M734" s="59">
        <v>0.40494363679323703</v>
      </c>
      <c r="N734" s="59">
        <v>0.42945170994807702</v>
      </c>
      <c r="O734" s="59">
        <v>0.40568233986632701</v>
      </c>
      <c r="P734" s="59">
        <v>0.38784417407405197</v>
      </c>
      <c r="Q734" s="59">
        <v>0.36401570825401802</v>
      </c>
      <c r="R734" s="59">
        <v>0.36900766044604399</v>
      </c>
      <c r="S734" s="59">
        <v>0.32348032590709502</v>
      </c>
    </row>
    <row r="735" spans="1:19" x14ac:dyDescent="0.3">
      <c r="A735" t="s">
        <v>4838</v>
      </c>
      <c r="B735" t="s">
        <v>4839</v>
      </c>
      <c r="C735" s="51" t="s">
        <v>43</v>
      </c>
      <c r="D735" s="51" t="s">
        <v>42</v>
      </c>
      <c r="E735" s="51" t="s">
        <v>39</v>
      </c>
      <c r="F735" s="58">
        <v>103.371756233414</v>
      </c>
      <c r="G735" s="58">
        <v>90.648940132182702</v>
      </c>
      <c r="H735" s="58">
        <v>95.915965558442693</v>
      </c>
      <c r="I735" s="58">
        <v>93.025294060582993</v>
      </c>
      <c r="J735" s="58">
        <v>93.372013439159602</v>
      </c>
      <c r="K735" s="58">
        <v>96.321821732948806</v>
      </c>
      <c r="L735" s="58">
        <v>96.358304202865099</v>
      </c>
      <c r="M735" s="59">
        <v>0.40494363679323703</v>
      </c>
      <c r="N735" s="59">
        <v>0.42945170994807702</v>
      </c>
      <c r="O735" s="59">
        <v>0.40568233986632701</v>
      </c>
      <c r="P735" s="59">
        <v>0.38784417407405197</v>
      </c>
      <c r="Q735" s="59">
        <v>0.36401570825401802</v>
      </c>
      <c r="R735" s="59">
        <v>0.36900766044604399</v>
      </c>
      <c r="S735" s="59">
        <v>0.32348032590709502</v>
      </c>
    </row>
    <row r="736" spans="1:19" x14ac:dyDescent="0.3">
      <c r="A736" t="s">
        <v>4832</v>
      </c>
      <c r="B736" t="s">
        <v>4833</v>
      </c>
      <c r="C736" s="51" t="s">
        <v>43</v>
      </c>
      <c r="D736" s="51" t="s">
        <v>42</v>
      </c>
      <c r="E736" s="51" t="s">
        <v>39</v>
      </c>
      <c r="F736" s="58">
        <v>103.371756233414</v>
      </c>
      <c r="G736" s="58">
        <v>90.648940132182702</v>
      </c>
      <c r="H736" s="58">
        <v>95.915965558442693</v>
      </c>
      <c r="I736" s="58">
        <v>93.025294060582993</v>
      </c>
      <c r="J736" s="58">
        <v>93.372013439159602</v>
      </c>
      <c r="K736" s="58">
        <v>96.321821732948806</v>
      </c>
      <c r="L736" s="58">
        <v>96.358304202865099</v>
      </c>
      <c r="M736" s="59">
        <v>0.40494363679323703</v>
      </c>
      <c r="N736" s="59">
        <v>0.42945170994807702</v>
      </c>
      <c r="O736" s="59">
        <v>0.40568233986632701</v>
      </c>
      <c r="P736" s="59">
        <v>0.38784417407405197</v>
      </c>
      <c r="Q736" s="59">
        <v>0.36401570825401802</v>
      </c>
      <c r="R736" s="59">
        <v>0.36900766044604399</v>
      </c>
      <c r="S736" s="59">
        <v>0.32348032590709502</v>
      </c>
    </row>
    <row r="737" spans="1:19" x14ac:dyDescent="0.3">
      <c r="A737" t="s">
        <v>4840</v>
      </c>
      <c r="B737" t="s">
        <v>4841</v>
      </c>
      <c r="C737" s="51" t="s">
        <v>43</v>
      </c>
      <c r="D737" s="51" t="s">
        <v>42</v>
      </c>
      <c r="E737" s="51" t="s">
        <v>39</v>
      </c>
      <c r="F737" s="58">
        <v>103.371756233414</v>
      </c>
      <c r="G737" s="58">
        <v>90.648940132182702</v>
      </c>
      <c r="H737" s="58">
        <v>95.915965558442693</v>
      </c>
      <c r="I737" s="58">
        <v>93.025294060582993</v>
      </c>
      <c r="J737" s="58">
        <v>93.372013439159602</v>
      </c>
      <c r="K737" s="58">
        <v>96.321821732948806</v>
      </c>
      <c r="L737" s="58">
        <v>96.358304202865099</v>
      </c>
      <c r="M737" s="59">
        <v>0.40494363679323703</v>
      </c>
      <c r="N737" s="59">
        <v>0.42945170994807702</v>
      </c>
      <c r="O737" s="59">
        <v>0.40568233986632701</v>
      </c>
      <c r="P737" s="59">
        <v>0.38784417407405197</v>
      </c>
      <c r="Q737" s="59">
        <v>0.36401570825401802</v>
      </c>
      <c r="R737" s="59">
        <v>0.36900766044604399</v>
      </c>
      <c r="S737" s="59">
        <v>0.32348032590709502</v>
      </c>
    </row>
    <row r="738" spans="1:19" x14ac:dyDescent="0.3">
      <c r="A738" t="s">
        <v>446</v>
      </c>
      <c r="B738" t="s">
        <v>447</v>
      </c>
      <c r="C738" s="51" t="s">
        <v>43</v>
      </c>
      <c r="D738" s="51" t="s">
        <v>42</v>
      </c>
      <c r="E738" s="51" t="s">
        <v>39</v>
      </c>
      <c r="F738" s="58">
        <v>97.4117605266552</v>
      </c>
      <c r="G738" s="58">
        <v>100.360650027593</v>
      </c>
      <c r="H738" s="58">
        <v>97.6847547025761</v>
      </c>
      <c r="I738" s="58">
        <v>99.134713947066302</v>
      </c>
      <c r="J738" s="58">
        <v>90.118600514812897</v>
      </c>
      <c r="K738" s="58">
        <v>95.376789703628404</v>
      </c>
      <c r="L738" s="58">
        <v>96.5665240609802</v>
      </c>
      <c r="M738" s="59">
        <v>0.41724829891266602</v>
      </c>
      <c r="N738" s="59">
        <v>0.44823111432032597</v>
      </c>
      <c r="O738" s="59">
        <v>0.40869694511297899</v>
      </c>
      <c r="P738" s="59">
        <v>0.39509350586860098</v>
      </c>
      <c r="Q738" s="59">
        <v>0.364624284356239</v>
      </c>
      <c r="R738" s="59">
        <v>0.36522112044900701</v>
      </c>
      <c r="S738" s="59">
        <v>0.30635288427764701</v>
      </c>
    </row>
    <row r="739" spans="1:19" x14ac:dyDescent="0.3">
      <c r="A739" t="s">
        <v>440</v>
      </c>
      <c r="B739" t="s">
        <v>441</v>
      </c>
      <c r="C739" s="51" t="s">
        <v>43</v>
      </c>
      <c r="D739" s="51" t="s">
        <v>42</v>
      </c>
      <c r="E739" s="51" t="s">
        <v>39</v>
      </c>
      <c r="F739" s="58">
        <v>97.4117605266552</v>
      </c>
      <c r="G739" s="58">
        <v>100.360650027593</v>
      </c>
      <c r="H739" s="58">
        <v>97.6847547025761</v>
      </c>
      <c r="I739" s="58">
        <v>99.134713947066302</v>
      </c>
      <c r="J739" s="58">
        <v>90.118600514812897</v>
      </c>
      <c r="K739" s="58">
        <v>95.376789703628404</v>
      </c>
      <c r="L739" s="58">
        <v>96.5665240609802</v>
      </c>
      <c r="M739" s="59">
        <v>0.41724829891266602</v>
      </c>
      <c r="N739" s="59">
        <v>0.44823111432032597</v>
      </c>
      <c r="O739" s="59">
        <v>0.40869694511297899</v>
      </c>
      <c r="P739" s="59">
        <v>0.39509350586860098</v>
      </c>
      <c r="Q739" s="59">
        <v>0.364624284356239</v>
      </c>
      <c r="R739" s="59">
        <v>0.36522112044900701</v>
      </c>
      <c r="S739" s="59">
        <v>0.30635288427764701</v>
      </c>
    </row>
    <row r="740" spans="1:19" x14ac:dyDescent="0.3">
      <c r="A740" t="s">
        <v>450</v>
      </c>
      <c r="B740" t="s">
        <v>451</v>
      </c>
      <c r="C740" s="51" t="s">
        <v>38</v>
      </c>
      <c r="D740" s="51" t="s">
        <v>42</v>
      </c>
      <c r="E740" s="51" t="s">
        <v>39</v>
      </c>
      <c r="F740" s="58">
        <v>97.4117605266552</v>
      </c>
      <c r="G740" s="58">
        <v>100.360650027593</v>
      </c>
      <c r="H740" s="58">
        <v>97.6847547025761</v>
      </c>
      <c r="I740" s="58">
        <v>99.134713947066302</v>
      </c>
      <c r="J740" s="58">
        <v>90.118600514812897</v>
      </c>
      <c r="K740" s="58">
        <v>95.376789703628404</v>
      </c>
      <c r="L740" s="58">
        <v>96.5665240609802</v>
      </c>
      <c r="M740" s="59">
        <v>0.41724829891266602</v>
      </c>
      <c r="N740" s="59">
        <v>0.44823111432032597</v>
      </c>
      <c r="O740" s="59">
        <v>0.40869694511297899</v>
      </c>
      <c r="P740" s="59">
        <v>0.39509350586860098</v>
      </c>
      <c r="Q740" s="59">
        <v>0.364624284356239</v>
      </c>
      <c r="R740" s="59">
        <v>0.36522112044900701</v>
      </c>
      <c r="S740" s="59">
        <v>0.30635288427764701</v>
      </c>
    </row>
    <row r="741" spans="1:19" x14ac:dyDescent="0.3">
      <c r="A741" t="s">
        <v>448</v>
      </c>
      <c r="B741" t="s">
        <v>449</v>
      </c>
      <c r="C741" s="51" t="s">
        <v>38</v>
      </c>
      <c r="D741" s="51" t="s">
        <v>42</v>
      </c>
      <c r="E741" s="51" t="s">
        <v>39</v>
      </c>
      <c r="F741" s="58">
        <v>97.4117605266552</v>
      </c>
      <c r="G741" s="58">
        <v>100.360650027593</v>
      </c>
      <c r="H741" s="58">
        <v>97.6847547025761</v>
      </c>
      <c r="I741" s="58">
        <v>99.134713947066302</v>
      </c>
      <c r="J741" s="58">
        <v>90.118600514812897</v>
      </c>
      <c r="K741" s="58">
        <v>95.376789703628404</v>
      </c>
      <c r="L741" s="58">
        <v>96.5665240609802</v>
      </c>
      <c r="M741" s="59">
        <v>0.41724829891266602</v>
      </c>
      <c r="N741" s="59">
        <v>0.44823111432032597</v>
      </c>
      <c r="O741" s="59">
        <v>0.40869694511297899</v>
      </c>
      <c r="P741" s="59">
        <v>0.39509350586860098</v>
      </c>
      <c r="Q741" s="59">
        <v>0.364624284356239</v>
      </c>
      <c r="R741" s="59">
        <v>0.36522112044900701</v>
      </c>
      <c r="S741" s="59">
        <v>0.30635288427764701</v>
      </c>
    </row>
    <row r="742" spans="1:19" x14ac:dyDescent="0.3">
      <c r="A742" t="s">
        <v>444</v>
      </c>
      <c r="B742" t="s">
        <v>445</v>
      </c>
      <c r="C742" s="51" t="s">
        <v>43</v>
      </c>
      <c r="D742" s="51" t="s">
        <v>42</v>
      </c>
      <c r="E742" s="51" t="s">
        <v>39</v>
      </c>
      <c r="F742" s="58">
        <v>97.4117605266552</v>
      </c>
      <c r="G742" s="58">
        <v>100.360650027593</v>
      </c>
      <c r="H742" s="58">
        <v>97.6847547025761</v>
      </c>
      <c r="I742" s="58">
        <v>99.134713947066302</v>
      </c>
      <c r="J742" s="58">
        <v>90.118600514812897</v>
      </c>
      <c r="K742" s="58">
        <v>95.376789703628404</v>
      </c>
      <c r="L742" s="58">
        <v>96.5665240609802</v>
      </c>
      <c r="M742" s="59">
        <v>0.41724829891266602</v>
      </c>
      <c r="N742" s="59">
        <v>0.44823111432032597</v>
      </c>
      <c r="O742" s="59">
        <v>0.40869694511297899</v>
      </c>
      <c r="P742" s="59">
        <v>0.39509350586860098</v>
      </c>
      <c r="Q742" s="59">
        <v>0.364624284356239</v>
      </c>
      <c r="R742" s="59">
        <v>0.36522112044900701</v>
      </c>
      <c r="S742" s="59">
        <v>0.30635288427764701</v>
      </c>
    </row>
    <row r="743" spans="1:19" x14ac:dyDescent="0.3">
      <c r="A743" t="s">
        <v>746</v>
      </c>
      <c r="B743" t="s">
        <v>747</v>
      </c>
      <c r="C743" s="51" t="s">
        <v>38</v>
      </c>
      <c r="D743" s="51" t="s">
        <v>42</v>
      </c>
      <c r="E743" s="51" t="s">
        <v>39</v>
      </c>
      <c r="F743" s="58">
        <v>95.419749709697996</v>
      </c>
      <c r="G743" s="58">
        <v>97.539196255266305</v>
      </c>
      <c r="H743" s="58">
        <v>95.137489430187102</v>
      </c>
      <c r="I743" s="58">
        <v>94.748266756660897</v>
      </c>
      <c r="J743" s="58">
        <v>90.383253939358596</v>
      </c>
      <c r="K743" s="58">
        <v>106.347493826139</v>
      </c>
      <c r="L743" s="58">
        <v>99.791233542242196</v>
      </c>
      <c r="M743" s="59">
        <v>0.48977413122801899</v>
      </c>
      <c r="N743" s="59">
        <v>0.51323946507656004</v>
      </c>
      <c r="O743" s="59">
        <v>0.49169115561030302</v>
      </c>
      <c r="P743" s="59">
        <v>0.47382997646804897</v>
      </c>
      <c r="Q743" s="59">
        <v>0.45190753960546598</v>
      </c>
      <c r="R743" s="59">
        <v>0.45757332923063598</v>
      </c>
      <c r="S743" s="59">
        <v>0.41509657610971901</v>
      </c>
    </row>
    <row r="744" spans="1:19" x14ac:dyDescent="0.3">
      <c r="A744" t="s">
        <v>744</v>
      </c>
      <c r="B744" t="s">
        <v>745</v>
      </c>
      <c r="C744" s="51" t="s">
        <v>38</v>
      </c>
      <c r="D744" s="51" t="s">
        <v>42</v>
      </c>
      <c r="E744" s="51" t="s">
        <v>39</v>
      </c>
      <c r="F744" s="58">
        <v>95.419749709697996</v>
      </c>
      <c r="G744" s="58">
        <v>97.539196255266305</v>
      </c>
      <c r="H744" s="58">
        <v>95.137489430187102</v>
      </c>
      <c r="I744" s="58">
        <v>94.748266756660897</v>
      </c>
      <c r="J744" s="58">
        <v>90.383253939358596</v>
      </c>
      <c r="K744" s="58">
        <v>106.347493826139</v>
      </c>
      <c r="L744" s="58">
        <v>99.791233542242196</v>
      </c>
      <c r="M744" s="59">
        <v>0.48977413122801899</v>
      </c>
      <c r="N744" s="59">
        <v>0.51323946507656004</v>
      </c>
      <c r="O744" s="59">
        <v>0.49169115561030302</v>
      </c>
      <c r="P744" s="59">
        <v>0.47382997646804897</v>
      </c>
      <c r="Q744" s="59">
        <v>0.45190753960546598</v>
      </c>
      <c r="R744" s="59">
        <v>0.45757332923063598</v>
      </c>
      <c r="S744" s="59">
        <v>0.41509657610971901</v>
      </c>
    </row>
    <row r="745" spans="1:19" x14ac:dyDescent="0.3">
      <c r="A745" t="s">
        <v>742</v>
      </c>
      <c r="B745" t="s">
        <v>743</v>
      </c>
      <c r="C745" s="51" t="s">
        <v>43</v>
      </c>
      <c r="D745" s="51" t="s">
        <v>42</v>
      </c>
      <c r="E745" s="51" t="s">
        <v>44</v>
      </c>
      <c r="F745" s="58">
        <v>97.510002925355096</v>
      </c>
      <c r="G745" s="58">
        <v>95.518039128500703</v>
      </c>
      <c r="H745" s="58">
        <v>90.566856450599005</v>
      </c>
      <c r="I745" s="58">
        <v>94.121042844660295</v>
      </c>
      <c r="J745" s="58">
        <v>89.407549537924396</v>
      </c>
      <c r="K745" s="58">
        <v>107.106564906983</v>
      </c>
      <c r="L745" s="58">
        <v>99.514286062773806</v>
      </c>
      <c r="M745" s="59">
        <v>0.61634469610520204</v>
      </c>
      <c r="N745" s="59">
        <v>0.65751589847514103</v>
      </c>
      <c r="O745" s="59">
        <v>0.62091579025672095</v>
      </c>
      <c r="P745" s="59">
        <v>0.588403323595449</v>
      </c>
      <c r="Q745" s="59">
        <v>0.55371057890281405</v>
      </c>
      <c r="R745" s="59">
        <v>0.56463219129864595</v>
      </c>
      <c r="S745" s="59">
        <v>0.50065943774475097</v>
      </c>
    </row>
    <row r="746" spans="1:19" x14ac:dyDescent="0.3">
      <c r="A746" t="s">
        <v>442</v>
      </c>
      <c r="B746" t="s">
        <v>443</v>
      </c>
      <c r="C746" s="51" t="s">
        <v>43</v>
      </c>
      <c r="D746" s="51" t="s">
        <v>42</v>
      </c>
      <c r="E746" s="51" t="s">
        <v>39</v>
      </c>
      <c r="F746" s="58">
        <v>97.4117605266552</v>
      </c>
      <c r="G746" s="58">
        <v>100.360650027593</v>
      </c>
      <c r="H746" s="58">
        <v>97.6847547025761</v>
      </c>
      <c r="I746" s="58">
        <v>99.134713947066302</v>
      </c>
      <c r="J746" s="58">
        <v>90.118600514812897</v>
      </c>
      <c r="K746" s="58">
        <v>95.376789703628404</v>
      </c>
      <c r="L746" s="58">
        <v>96.5665240609802</v>
      </c>
      <c r="M746" s="59">
        <v>0.41724829891266602</v>
      </c>
      <c r="N746" s="59">
        <v>0.44823111432032597</v>
      </c>
      <c r="O746" s="59">
        <v>0.40869694511297899</v>
      </c>
      <c r="P746" s="59">
        <v>0.39509350586860098</v>
      </c>
      <c r="Q746" s="59">
        <v>0.364624284356239</v>
      </c>
      <c r="R746" s="59">
        <v>0.36522112044900701</v>
      </c>
      <c r="S746" s="59">
        <v>0.30635288427764701</v>
      </c>
    </row>
    <row r="747" spans="1:19" x14ac:dyDescent="0.3">
      <c r="A747" t="s">
        <v>452</v>
      </c>
      <c r="B747" t="s">
        <v>453</v>
      </c>
      <c r="C747" s="51" t="s">
        <v>38</v>
      </c>
      <c r="D747" s="51" t="s">
        <v>42</v>
      </c>
      <c r="E747" s="51" t="s">
        <v>39</v>
      </c>
      <c r="F747" s="58">
        <v>97.4117605266552</v>
      </c>
      <c r="G747" s="58">
        <v>100.360650027593</v>
      </c>
      <c r="H747" s="58">
        <v>97.6847547025761</v>
      </c>
      <c r="I747" s="58">
        <v>99.134713947066302</v>
      </c>
      <c r="J747" s="58">
        <v>90.118600514812897</v>
      </c>
      <c r="K747" s="58">
        <v>95.376789703628404</v>
      </c>
      <c r="L747" s="58">
        <v>96.5665240609802</v>
      </c>
      <c r="M747" s="59">
        <v>0.41724829891266602</v>
      </c>
      <c r="N747" s="59">
        <v>0.44823111432032597</v>
      </c>
      <c r="O747" s="59">
        <v>0.40869694511297899</v>
      </c>
      <c r="P747" s="59">
        <v>0.39509350586860098</v>
      </c>
      <c r="Q747" s="59">
        <v>0.364624284356239</v>
      </c>
      <c r="R747" s="59">
        <v>0.36522112044900701</v>
      </c>
      <c r="S747" s="59">
        <v>0.30635288427764701</v>
      </c>
    </row>
    <row r="748" spans="1:19" x14ac:dyDescent="0.3">
      <c r="A748" t="s">
        <v>454</v>
      </c>
      <c r="B748" t="s">
        <v>455</v>
      </c>
      <c r="C748" s="51" t="s">
        <v>38</v>
      </c>
      <c r="D748" s="51" t="s">
        <v>42</v>
      </c>
      <c r="E748" s="51" t="s">
        <v>39</v>
      </c>
      <c r="F748" s="58">
        <v>97.4117605266552</v>
      </c>
      <c r="G748" s="58">
        <v>100.360650027593</v>
      </c>
      <c r="H748" s="58">
        <v>97.6847547025761</v>
      </c>
      <c r="I748" s="58">
        <v>99.134713947066302</v>
      </c>
      <c r="J748" s="58">
        <v>90.118600514812897</v>
      </c>
      <c r="K748" s="58">
        <v>95.376789703628404</v>
      </c>
      <c r="L748" s="58">
        <v>96.5665240609802</v>
      </c>
      <c r="M748" s="59">
        <v>0.41724829891266602</v>
      </c>
      <c r="N748" s="59">
        <v>0.44823111432032597</v>
      </c>
      <c r="O748" s="59">
        <v>0.40869694511297899</v>
      </c>
      <c r="P748" s="59">
        <v>0.39509350586860098</v>
      </c>
      <c r="Q748" s="59">
        <v>0.364624284356239</v>
      </c>
      <c r="R748" s="59">
        <v>0.36522112044900701</v>
      </c>
      <c r="S748" s="59">
        <v>0.30635288427764701</v>
      </c>
    </row>
    <row r="749" spans="1:19" x14ac:dyDescent="0.3">
      <c r="A749" t="s">
        <v>436</v>
      </c>
      <c r="B749" t="s">
        <v>437</v>
      </c>
      <c r="C749" s="51" t="s">
        <v>38</v>
      </c>
      <c r="D749" s="51" t="s">
        <v>42</v>
      </c>
      <c r="E749" s="51" t="s">
        <v>39</v>
      </c>
      <c r="F749" s="58">
        <v>108.50442099753801</v>
      </c>
      <c r="G749" s="58">
        <v>103.48244459128</v>
      </c>
      <c r="H749" s="58">
        <v>102.834190848696</v>
      </c>
      <c r="I749" s="58">
        <v>107.59455315479499</v>
      </c>
      <c r="J749" s="58">
        <v>101.070725578528</v>
      </c>
      <c r="K749" s="58">
        <v>102.62695622860301</v>
      </c>
      <c r="L749" s="58"/>
      <c r="M749" s="59">
        <v>0.350769918316858</v>
      </c>
      <c r="N749" s="59">
        <v>0.366333742125868</v>
      </c>
      <c r="O749" s="59">
        <v>0.35024641070768298</v>
      </c>
      <c r="P749" s="59">
        <v>0.339685951137081</v>
      </c>
      <c r="Q749" s="59">
        <v>0.32317186682259902</v>
      </c>
      <c r="R749" s="59">
        <v>0.32539380464232798</v>
      </c>
      <c r="S749" s="59">
        <v>0.29130550312917203</v>
      </c>
    </row>
    <row r="750" spans="1:19" x14ac:dyDescent="0.3">
      <c r="A750" t="s">
        <v>4232</v>
      </c>
      <c r="B750" t="s">
        <v>4233</v>
      </c>
      <c r="C750" s="51" t="s">
        <v>43</v>
      </c>
      <c r="D750" s="51" t="s">
        <v>42</v>
      </c>
      <c r="E750" s="51" t="s">
        <v>44</v>
      </c>
      <c r="F750" s="58">
        <v>95.896067553889793</v>
      </c>
      <c r="G750" s="58">
        <v>116.75661795299401</v>
      </c>
      <c r="H750" s="58">
        <v>122.10917203458899</v>
      </c>
      <c r="I750" s="58">
        <v>122.430558991334</v>
      </c>
      <c r="J750" s="58">
        <v>112.679243255047</v>
      </c>
      <c r="K750" s="58">
        <v>92.676417266186306</v>
      </c>
      <c r="L750" s="58">
        <v>92.927141188470401</v>
      </c>
      <c r="M750" s="59">
        <v>0.72934002069981796</v>
      </c>
      <c r="N750" s="59">
        <v>0.76040004027065</v>
      </c>
      <c r="O750" s="59">
        <v>0.73229672128451495</v>
      </c>
      <c r="P750" s="59">
        <v>0.70869497304024498</v>
      </c>
      <c r="Q750" s="59">
        <v>0.680693701691644</v>
      </c>
      <c r="R750" s="59">
        <v>0.68811582528675996</v>
      </c>
      <c r="S750" s="59">
        <v>0.63206277862806504</v>
      </c>
    </row>
    <row r="751" spans="1:19" x14ac:dyDescent="0.3">
      <c r="A751" t="s">
        <v>4216</v>
      </c>
      <c r="B751" t="s">
        <v>4217</v>
      </c>
      <c r="C751" s="51" t="s">
        <v>38</v>
      </c>
      <c r="D751" s="51" t="s">
        <v>42</v>
      </c>
      <c r="E751" s="51" t="s">
        <v>44</v>
      </c>
      <c r="F751" s="58">
        <v>106.81581661858201</v>
      </c>
      <c r="G751" s="58">
        <v>102.51868258173</v>
      </c>
      <c r="H751" s="58">
        <v>110.303128806456</v>
      </c>
      <c r="I751" s="58">
        <v>121.044264972175</v>
      </c>
      <c r="J751" s="58">
        <v>111.809902119057</v>
      </c>
      <c r="K751" s="58">
        <v>80.119237385215598</v>
      </c>
      <c r="L751" s="58">
        <v>95.790485133877496</v>
      </c>
      <c r="M751" s="59">
        <v>0.81185741521397103</v>
      </c>
      <c r="N751" s="59">
        <v>0.83750428765773499</v>
      </c>
      <c r="O751" s="59">
        <v>0.81282943595880097</v>
      </c>
      <c r="P751" s="59">
        <v>0.79324705243310201</v>
      </c>
      <c r="Q751" s="59">
        <v>0.76684863831026795</v>
      </c>
      <c r="R751" s="59">
        <v>0.77210844613638996</v>
      </c>
      <c r="S751" s="59">
        <v>0.71240584467915102</v>
      </c>
    </row>
    <row r="752" spans="1:19" x14ac:dyDescent="0.3">
      <c r="A752" t="s">
        <v>4220</v>
      </c>
      <c r="B752" t="s">
        <v>4221</v>
      </c>
      <c r="C752" s="51" t="s">
        <v>43</v>
      </c>
      <c r="D752" s="51" t="s">
        <v>42</v>
      </c>
      <c r="E752" s="51" t="s">
        <v>39</v>
      </c>
      <c r="F752" s="58">
        <v>102.262461621455</v>
      </c>
      <c r="G752" s="58">
        <v>106.95267113512401</v>
      </c>
      <c r="H752" s="58">
        <v>124.109449463546</v>
      </c>
      <c r="I752" s="58">
        <v>121.54635590021</v>
      </c>
      <c r="J752" s="58">
        <v>110.7875793354</v>
      </c>
      <c r="K752" s="58">
        <v>88.032209413100105</v>
      </c>
      <c r="L752" s="58">
        <v>94.141468685851095</v>
      </c>
      <c r="M752" s="59">
        <v>0.59977385857628496</v>
      </c>
      <c r="N752" s="59">
        <v>0.61612581009481704</v>
      </c>
      <c r="O752" s="59">
        <v>0.60031923122047604</v>
      </c>
      <c r="P752" s="59">
        <v>0.588945081048174</v>
      </c>
      <c r="Q752" s="59">
        <v>0.57155471216536602</v>
      </c>
      <c r="R752" s="59">
        <v>0.57454856076939498</v>
      </c>
      <c r="S752" s="59">
        <v>0.53606185873916601</v>
      </c>
    </row>
    <row r="753" spans="1:19" x14ac:dyDescent="0.3">
      <c r="A753" t="s">
        <v>4222</v>
      </c>
      <c r="B753" t="s">
        <v>4223</v>
      </c>
      <c r="C753" s="51" t="s">
        <v>38</v>
      </c>
      <c r="D753" s="51" t="s">
        <v>42</v>
      </c>
      <c r="E753" s="51" t="s">
        <v>44</v>
      </c>
      <c r="F753" s="58">
        <v>105.32317926461801</v>
      </c>
      <c r="G753" s="58">
        <v>99.510590056127299</v>
      </c>
      <c r="H753" s="58">
        <v>127.436638734475</v>
      </c>
      <c r="I753" s="58">
        <v>118.763268526855</v>
      </c>
      <c r="J753" s="58">
        <v>114.442296420424</v>
      </c>
      <c r="K753" s="58">
        <v>87.890084246226095</v>
      </c>
      <c r="L753" s="58">
        <v>95.514737527619999</v>
      </c>
      <c r="M753" s="59">
        <v>0.68325563266038303</v>
      </c>
      <c r="N753" s="59">
        <v>0.71333241925620805</v>
      </c>
      <c r="O753" s="59">
        <v>0.68601879808510402</v>
      </c>
      <c r="P753" s="59">
        <v>0.663153066242821</v>
      </c>
      <c r="Q753" s="59">
        <v>0.63664989145317197</v>
      </c>
      <c r="R753" s="59">
        <v>0.64376784741427295</v>
      </c>
      <c r="S753" s="59">
        <v>0.59081403518743303</v>
      </c>
    </row>
    <row r="754" spans="1:19" x14ac:dyDescent="0.3">
      <c r="A754" t="s">
        <v>4224</v>
      </c>
      <c r="B754" t="s">
        <v>4225</v>
      </c>
      <c r="C754" s="51" t="s">
        <v>38</v>
      </c>
      <c r="D754" s="51" t="s">
        <v>42</v>
      </c>
      <c r="E754" s="51" t="s">
        <v>44</v>
      </c>
      <c r="F754" s="58">
        <v>105.32317926461801</v>
      </c>
      <c r="G754" s="58">
        <v>106.943144224302</v>
      </c>
      <c r="H754" s="58">
        <v>122.460511299742</v>
      </c>
      <c r="I754" s="58">
        <v>125.354687432048</v>
      </c>
      <c r="J754" s="58">
        <v>107.192944947962</v>
      </c>
      <c r="K754" s="58">
        <v>89.975179120789605</v>
      </c>
      <c r="L754" s="58">
        <v>93.4961880346969</v>
      </c>
      <c r="M754" s="59">
        <v>0.68325563266038303</v>
      </c>
      <c r="N754" s="59">
        <v>0.71333241925620805</v>
      </c>
      <c r="O754" s="59">
        <v>0.68601879808510402</v>
      </c>
      <c r="P754" s="59">
        <v>0.663153066242821</v>
      </c>
      <c r="Q754" s="59">
        <v>0.63664989145317197</v>
      </c>
      <c r="R754" s="59">
        <v>0.64376784741427295</v>
      </c>
      <c r="S754" s="59">
        <v>0.59081403518743303</v>
      </c>
    </row>
    <row r="755" spans="1:19" x14ac:dyDescent="0.3">
      <c r="A755" t="s">
        <v>4234</v>
      </c>
      <c r="B755" t="s">
        <v>4235</v>
      </c>
      <c r="C755" s="51" t="s">
        <v>43</v>
      </c>
      <c r="D755" s="51" t="s">
        <v>42</v>
      </c>
      <c r="E755" s="51" t="s">
        <v>44</v>
      </c>
      <c r="F755" s="58">
        <v>105.12147741866001</v>
      </c>
      <c r="G755" s="58">
        <v>104.459182910396</v>
      </c>
      <c r="H755" s="58">
        <v>122.74705950437</v>
      </c>
      <c r="I755" s="58">
        <v>124.645123280408</v>
      </c>
      <c r="J755" s="58">
        <v>107.78136931074199</v>
      </c>
      <c r="K755" s="58">
        <v>86.791093796928394</v>
      </c>
      <c r="L755" s="58">
        <v>94.591923412406004</v>
      </c>
      <c r="M755" s="59">
        <v>0.68075670934374699</v>
      </c>
      <c r="N755" s="59">
        <v>0.711552761465302</v>
      </c>
      <c r="O755" s="59">
        <v>0.68347735294140399</v>
      </c>
      <c r="P755" s="59">
        <v>0.66133156001045001</v>
      </c>
      <c r="Q755" s="59">
        <v>0.63499004093587597</v>
      </c>
      <c r="R755" s="59">
        <v>0.64134766615857097</v>
      </c>
      <c r="S755" s="59">
        <v>0.589092907954754</v>
      </c>
    </row>
    <row r="756" spans="1:19" x14ac:dyDescent="0.3">
      <c r="A756" t="s">
        <v>4228</v>
      </c>
      <c r="B756" t="s">
        <v>4229</v>
      </c>
      <c r="C756" s="51" t="s">
        <v>38</v>
      </c>
      <c r="D756" s="51" t="s">
        <v>42</v>
      </c>
      <c r="E756" s="51" t="s">
        <v>44</v>
      </c>
      <c r="F756" s="58">
        <v>98.965332811157893</v>
      </c>
      <c r="G756" s="58">
        <v>107.603950469729</v>
      </c>
      <c r="H756" s="58">
        <v>122.136782936038</v>
      </c>
      <c r="I756" s="58">
        <v>116.170855441041</v>
      </c>
      <c r="J756" s="58">
        <v>108.187615212971</v>
      </c>
      <c r="K756" s="58">
        <v>88.726037073249401</v>
      </c>
      <c r="L756" s="58">
        <v>94.288997282722605</v>
      </c>
      <c r="M756" s="59">
        <v>0.68074103714249301</v>
      </c>
      <c r="N756" s="59">
        <v>0.71156141191563904</v>
      </c>
      <c r="O756" s="59">
        <v>0.68345042120041699</v>
      </c>
      <c r="P756" s="59">
        <v>0.66132434265100404</v>
      </c>
      <c r="Q756" s="59">
        <v>0.63497829845679798</v>
      </c>
      <c r="R756" s="59">
        <v>0.64131565781099997</v>
      </c>
      <c r="S756" s="59">
        <v>0.58906483766842999</v>
      </c>
    </row>
    <row r="757" spans="1:19" x14ac:dyDescent="0.3">
      <c r="A757" t="s">
        <v>4218</v>
      </c>
      <c r="B757" t="s">
        <v>4219</v>
      </c>
      <c r="C757" s="51" t="s">
        <v>38</v>
      </c>
      <c r="D757" s="51" t="s">
        <v>42</v>
      </c>
      <c r="E757" s="51" t="s">
        <v>39</v>
      </c>
      <c r="F757" s="58">
        <v>102.262461621455</v>
      </c>
      <c r="G757" s="58">
        <v>106.95267113512401</v>
      </c>
      <c r="H757" s="58">
        <v>124.109449463546</v>
      </c>
      <c r="I757" s="58">
        <v>121.54635590021</v>
      </c>
      <c r="J757" s="58">
        <v>110.7875793354</v>
      </c>
      <c r="K757" s="58">
        <v>88.032209413100105</v>
      </c>
      <c r="L757" s="58">
        <v>94.141468685851095</v>
      </c>
      <c r="M757" s="59">
        <v>0.59977385857628496</v>
      </c>
      <c r="N757" s="59">
        <v>0.61612581009481704</v>
      </c>
      <c r="O757" s="59">
        <v>0.60031923122047604</v>
      </c>
      <c r="P757" s="59">
        <v>0.588945081048174</v>
      </c>
      <c r="Q757" s="59">
        <v>0.57155471216536602</v>
      </c>
      <c r="R757" s="59">
        <v>0.57454856076939498</v>
      </c>
      <c r="S757" s="59">
        <v>0.53606185873916601</v>
      </c>
    </row>
    <row r="758" spans="1:19" x14ac:dyDescent="0.3">
      <c r="A758" t="s">
        <v>4226</v>
      </c>
      <c r="B758" t="s">
        <v>4227</v>
      </c>
      <c r="C758" s="51" t="s">
        <v>38</v>
      </c>
      <c r="D758" s="51" t="s">
        <v>42</v>
      </c>
      <c r="E758" s="51" t="s">
        <v>44</v>
      </c>
      <c r="F758" s="58">
        <v>104.37463987692399</v>
      </c>
      <c r="G758" s="58">
        <v>111.3202341241</v>
      </c>
      <c r="H758" s="58">
        <v>126.288403465717</v>
      </c>
      <c r="I758" s="58">
        <v>128.03303598434701</v>
      </c>
      <c r="J758" s="58">
        <v>108.187615212971</v>
      </c>
      <c r="K758" s="58">
        <v>86.6472486804753</v>
      </c>
      <c r="L758" s="58">
        <v>92.270419885771403</v>
      </c>
      <c r="M758" s="59">
        <v>0.68074103714249301</v>
      </c>
      <c r="N758" s="59">
        <v>0.71156141191563904</v>
      </c>
      <c r="O758" s="59">
        <v>0.68345042120041699</v>
      </c>
      <c r="P758" s="59">
        <v>0.66132434265100404</v>
      </c>
      <c r="Q758" s="59">
        <v>0.63497829845679798</v>
      </c>
      <c r="R758" s="59">
        <v>0.64131565781099997</v>
      </c>
      <c r="S758" s="59">
        <v>0.58906483766842999</v>
      </c>
    </row>
    <row r="759" spans="1:19" x14ac:dyDescent="0.3">
      <c r="A759" t="s">
        <v>4230</v>
      </c>
      <c r="B759" t="s">
        <v>4231</v>
      </c>
      <c r="C759" s="51" t="s">
        <v>43</v>
      </c>
      <c r="D759" s="51" t="s">
        <v>42</v>
      </c>
      <c r="E759" s="51" t="s">
        <v>39</v>
      </c>
      <c r="F759" s="58">
        <v>102.262461621455</v>
      </c>
      <c r="G759" s="58">
        <v>106.95267113512401</v>
      </c>
      <c r="H759" s="58">
        <v>124.109449463546</v>
      </c>
      <c r="I759" s="58">
        <v>121.54635590021</v>
      </c>
      <c r="J759" s="58">
        <v>110.7875793354</v>
      </c>
      <c r="K759" s="58">
        <v>88.032209413100105</v>
      </c>
      <c r="L759" s="58">
        <v>94.141468685851095</v>
      </c>
      <c r="M759" s="59">
        <v>0.59977385857628496</v>
      </c>
      <c r="N759" s="59">
        <v>0.61612581009481704</v>
      </c>
      <c r="O759" s="59">
        <v>0.60031923122047604</v>
      </c>
      <c r="P759" s="59">
        <v>0.588945081048174</v>
      </c>
      <c r="Q759" s="59">
        <v>0.57155471216536602</v>
      </c>
      <c r="R759" s="59">
        <v>0.57454856076939498</v>
      </c>
      <c r="S759" s="59">
        <v>0.53606185873916601</v>
      </c>
    </row>
    <row r="760" spans="1:19" x14ac:dyDescent="0.3">
      <c r="A760" t="s">
        <v>3618</v>
      </c>
      <c r="B760" t="s">
        <v>3619</v>
      </c>
      <c r="C760" s="51" t="s">
        <v>38</v>
      </c>
      <c r="D760" s="51" t="s">
        <v>42</v>
      </c>
      <c r="E760" s="51" t="s">
        <v>39</v>
      </c>
      <c r="F760" s="58">
        <v>95.053190877051605</v>
      </c>
      <c r="G760" s="58">
        <v>91.987766765348297</v>
      </c>
      <c r="H760" s="58">
        <v>106.451748462673</v>
      </c>
      <c r="I760" s="58">
        <v>93.033025389111799</v>
      </c>
      <c r="J760" s="58">
        <v>94.271637219916101</v>
      </c>
      <c r="K760" s="58">
        <v>100.960778006654</v>
      </c>
      <c r="L760" s="58">
        <v>99.285297236500597</v>
      </c>
      <c r="M760" s="59">
        <v>0.37181841062849103</v>
      </c>
      <c r="N760" s="59">
        <v>0.39010481666637098</v>
      </c>
      <c r="O760" s="59">
        <v>0.37226946564069102</v>
      </c>
      <c r="P760" s="59">
        <v>0.35994627425353798</v>
      </c>
      <c r="Q760" s="59">
        <v>0.34254793219329999</v>
      </c>
      <c r="R760" s="59">
        <v>0.34535183107034301</v>
      </c>
      <c r="S760" s="59">
        <v>0.31176249781405302</v>
      </c>
    </row>
    <row r="761" spans="1:19" x14ac:dyDescent="0.3">
      <c r="A761" t="s">
        <v>217</v>
      </c>
      <c r="B761" t="s">
        <v>218</v>
      </c>
      <c r="C761" s="51" t="s">
        <v>43</v>
      </c>
      <c r="D761" s="51" t="s">
        <v>42</v>
      </c>
      <c r="E761" s="51" t="s">
        <v>44</v>
      </c>
      <c r="F761" s="58">
        <v>105.147092952306</v>
      </c>
      <c r="G761" s="58">
        <v>99.673644777407503</v>
      </c>
      <c r="H761" s="58">
        <v>105.31845333922</v>
      </c>
      <c r="I761" s="58">
        <v>95.861546248636799</v>
      </c>
      <c r="J761" s="58">
        <v>90.5109960281209</v>
      </c>
      <c r="K761" s="58">
        <v>91.576910832015002</v>
      </c>
      <c r="L761" s="58">
        <v>101.73092904199299</v>
      </c>
      <c r="M761" s="59">
        <v>0.59879134041496895</v>
      </c>
      <c r="N761" s="59">
        <v>0.64736358378635395</v>
      </c>
      <c r="O761" s="59">
        <v>0.60453206042126095</v>
      </c>
      <c r="P761" s="59">
        <v>0.56454769008540195</v>
      </c>
      <c r="Q761" s="59">
        <v>0.52229888853453399</v>
      </c>
      <c r="R761" s="59">
        <v>0.53645999890873397</v>
      </c>
      <c r="S761" s="59">
        <v>0.460265076661109</v>
      </c>
    </row>
    <row r="762" spans="1:19" x14ac:dyDescent="0.3">
      <c r="A762" t="s">
        <v>1058</v>
      </c>
      <c r="B762" t="s">
        <v>1059</v>
      </c>
      <c r="C762" s="51" t="s">
        <v>43</v>
      </c>
      <c r="D762" s="51" t="s">
        <v>42</v>
      </c>
      <c r="E762" s="51" t="s">
        <v>39</v>
      </c>
      <c r="F762" s="58">
        <v>101.099418082715</v>
      </c>
      <c r="G762" s="58">
        <v>96.525306269087693</v>
      </c>
      <c r="H762" s="58">
        <v>99.757428671596003</v>
      </c>
      <c r="I762" s="58">
        <v>95.668899358753194</v>
      </c>
      <c r="J762" s="58">
        <v>95.716700898601601</v>
      </c>
      <c r="K762" s="58">
        <v>97.246317564296604</v>
      </c>
      <c r="L762" s="58"/>
      <c r="M762" s="59">
        <v>0.35313273740386703</v>
      </c>
      <c r="N762" s="59">
        <v>0.37111502811784702</v>
      </c>
      <c r="O762" s="59">
        <v>0.35405966181319798</v>
      </c>
      <c r="P762" s="59">
        <v>0.341711159451978</v>
      </c>
      <c r="Q762" s="59">
        <v>0.32455347231856302</v>
      </c>
      <c r="R762" s="59">
        <v>0.32773900025656799</v>
      </c>
      <c r="S762" s="59">
        <v>0.29516289292412901</v>
      </c>
    </row>
    <row r="763" spans="1:19" x14ac:dyDescent="0.3">
      <c r="A763" t="s">
        <v>1060</v>
      </c>
      <c r="B763" t="s">
        <v>1061</v>
      </c>
      <c r="C763" s="51" t="s">
        <v>43</v>
      </c>
      <c r="D763" s="51" t="s">
        <v>42</v>
      </c>
      <c r="E763" s="51" t="s">
        <v>39</v>
      </c>
      <c r="F763" s="58">
        <v>101.099418082715</v>
      </c>
      <c r="G763" s="58">
        <v>96.525306269087693</v>
      </c>
      <c r="H763" s="58">
        <v>99.757428671596003</v>
      </c>
      <c r="I763" s="58">
        <v>95.668899358753194</v>
      </c>
      <c r="J763" s="58">
        <v>95.716700898601601</v>
      </c>
      <c r="K763" s="58">
        <v>97.246317564296604</v>
      </c>
      <c r="L763" s="58"/>
      <c r="M763" s="59">
        <v>0.35313273740386703</v>
      </c>
      <c r="N763" s="59">
        <v>0.37111502811784702</v>
      </c>
      <c r="O763" s="59">
        <v>0.35405966181319798</v>
      </c>
      <c r="P763" s="59">
        <v>0.341711159451978</v>
      </c>
      <c r="Q763" s="59">
        <v>0.32455347231856302</v>
      </c>
      <c r="R763" s="59">
        <v>0.32773900025656799</v>
      </c>
      <c r="S763" s="59">
        <v>0.29516289292412901</v>
      </c>
    </row>
    <row r="764" spans="1:19" x14ac:dyDescent="0.3">
      <c r="A764" t="s">
        <v>1048</v>
      </c>
      <c r="B764" t="s">
        <v>1049</v>
      </c>
      <c r="C764" s="51" t="s">
        <v>38</v>
      </c>
      <c r="D764" s="51" t="s">
        <v>42</v>
      </c>
      <c r="E764" s="51" t="s">
        <v>39</v>
      </c>
      <c r="F764" s="58">
        <v>101.099418082715</v>
      </c>
      <c r="G764" s="58">
        <v>96.525306269087693</v>
      </c>
      <c r="H764" s="58">
        <v>99.757428671596003</v>
      </c>
      <c r="I764" s="58">
        <v>95.668899358753194</v>
      </c>
      <c r="J764" s="58">
        <v>95.716700898601601</v>
      </c>
      <c r="K764" s="58">
        <v>97.246317564296604</v>
      </c>
      <c r="L764" s="58"/>
      <c r="M764" s="59">
        <v>0.35313273740386703</v>
      </c>
      <c r="N764" s="59">
        <v>0.37111502811784702</v>
      </c>
      <c r="O764" s="59">
        <v>0.35405966181319798</v>
      </c>
      <c r="P764" s="59">
        <v>0.341711159451978</v>
      </c>
      <c r="Q764" s="59">
        <v>0.32455347231856302</v>
      </c>
      <c r="R764" s="59">
        <v>0.32773900025656799</v>
      </c>
      <c r="S764" s="59">
        <v>0.29516289292412901</v>
      </c>
    </row>
    <row r="765" spans="1:19" x14ac:dyDescent="0.3">
      <c r="A765" t="s">
        <v>1052</v>
      </c>
      <c r="B765" t="s">
        <v>1053</v>
      </c>
      <c r="C765" s="51" t="s">
        <v>38</v>
      </c>
      <c r="D765" s="51" t="s">
        <v>42</v>
      </c>
      <c r="E765" s="51" t="s">
        <v>39</v>
      </c>
      <c r="F765" s="58">
        <v>101.099418082715</v>
      </c>
      <c r="G765" s="58">
        <v>96.525306269087693</v>
      </c>
      <c r="H765" s="58">
        <v>99.757428671596003</v>
      </c>
      <c r="I765" s="58">
        <v>95.668899358753194</v>
      </c>
      <c r="J765" s="58">
        <v>95.716700898601601</v>
      </c>
      <c r="K765" s="58">
        <v>97.246317564296604</v>
      </c>
      <c r="L765" s="58"/>
      <c r="M765" s="59">
        <v>0.35313273740386703</v>
      </c>
      <c r="N765" s="59">
        <v>0.37111502811784702</v>
      </c>
      <c r="O765" s="59">
        <v>0.35405966181319798</v>
      </c>
      <c r="P765" s="59">
        <v>0.341711159451978</v>
      </c>
      <c r="Q765" s="59">
        <v>0.32455347231856302</v>
      </c>
      <c r="R765" s="59">
        <v>0.32773900025656799</v>
      </c>
      <c r="S765" s="59">
        <v>0.29516289292412901</v>
      </c>
    </row>
    <row r="766" spans="1:19" x14ac:dyDescent="0.3">
      <c r="A766" t="s">
        <v>1054</v>
      </c>
      <c r="B766" t="s">
        <v>1055</v>
      </c>
      <c r="C766" s="51" t="s">
        <v>38</v>
      </c>
      <c r="D766" s="51" t="s">
        <v>42</v>
      </c>
      <c r="E766" s="51" t="s">
        <v>39</v>
      </c>
      <c r="F766" s="58">
        <v>101.099418082715</v>
      </c>
      <c r="G766" s="58">
        <v>96.525306269087693</v>
      </c>
      <c r="H766" s="58">
        <v>99.757428671596003</v>
      </c>
      <c r="I766" s="58">
        <v>95.668899358753194</v>
      </c>
      <c r="J766" s="58">
        <v>95.716700898601601</v>
      </c>
      <c r="K766" s="58">
        <v>97.246317564296604</v>
      </c>
      <c r="L766" s="58"/>
      <c r="M766" s="59">
        <v>0.35313273740386703</v>
      </c>
      <c r="N766" s="59">
        <v>0.37111502811784702</v>
      </c>
      <c r="O766" s="59">
        <v>0.35405966181319798</v>
      </c>
      <c r="P766" s="59">
        <v>0.341711159451978</v>
      </c>
      <c r="Q766" s="59">
        <v>0.32455347231856302</v>
      </c>
      <c r="R766" s="59">
        <v>0.32773900025656799</v>
      </c>
      <c r="S766" s="59">
        <v>0.29516289292412901</v>
      </c>
    </row>
    <row r="767" spans="1:19" x14ac:dyDescent="0.3">
      <c r="A767" t="s">
        <v>1062</v>
      </c>
      <c r="B767" t="s">
        <v>1063</v>
      </c>
      <c r="C767" s="51" t="s">
        <v>43</v>
      </c>
      <c r="D767" s="51" t="s">
        <v>42</v>
      </c>
      <c r="E767" s="51" t="s">
        <v>39</v>
      </c>
      <c r="F767" s="58">
        <v>101.099418082715</v>
      </c>
      <c r="G767" s="58">
        <v>96.525306269087693</v>
      </c>
      <c r="H767" s="58">
        <v>99.757428671596003</v>
      </c>
      <c r="I767" s="58">
        <v>95.668899358753194</v>
      </c>
      <c r="J767" s="58">
        <v>95.716700898601601</v>
      </c>
      <c r="K767" s="58">
        <v>97.246317564296604</v>
      </c>
      <c r="L767" s="58"/>
      <c r="M767" s="59">
        <v>0.35313273740386703</v>
      </c>
      <c r="N767" s="59">
        <v>0.37111502811784702</v>
      </c>
      <c r="O767" s="59">
        <v>0.35405966181319798</v>
      </c>
      <c r="P767" s="59">
        <v>0.341711159451978</v>
      </c>
      <c r="Q767" s="59">
        <v>0.32455347231856302</v>
      </c>
      <c r="R767" s="59">
        <v>0.32773900025656799</v>
      </c>
      <c r="S767" s="59">
        <v>0.29516289292412901</v>
      </c>
    </row>
    <row r="768" spans="1:19" x14ac:dyDescent="0.3">
      <c r="A768" t="s">
        <v>1056</v>
      </c>
      <c r="B768" t="s">
        <v>1057</v>
      </c>
      <c r="C768" s="51" t="s">
        <v>38</v>
      </c>
      <c r="D768" s="51" t="s">
        <v>42</v>
      </c>
      <c r="E768" s="51" t="s">
        <v>39</v>
      </c>
      <c r="F768" s="58">
        <v>101.099418082715</v>
      </c>
      <c r="G768" s="58">
        <v>96.525306269087693</v>
      </c>
      <c r="H768" s="58">
        <v>99.757428671596003</v>
      </c>
      <c r="I768" s="58">
        <v>95.668899358753194</v>
      </c>
      <c r="J768" s="58">
        <v>95.716700898601601</v>
      </c>
      <c r="K768" s="58">
        <v>97.246317564296604</v>
      </c>
      <c r="L768" s="58"/>
      <c r="M768" s="59">
        <v>0.35313273740386703</v>
      </c>
      <c r="N768" s="59">
        <v>0.37111502811784702</v>
      </c>
      <c r="O768" s="59">
        <v>0.35405966181319798</v>
      </c>
      <c r="P768" s="59">
        <v>0.341711159451978</v>
      </c>
      <c r="Q768" s="59">
        <v>0.32455347231856302</v>
      </c>
      <c r="R768" s="59">
        <v>0.32773900025656799</v>
      </c>
      <c r="S768" s="59">
        <v>0.29516289292412901</v>
      </c>
    </row>
    <row r="769" spans="1:19" x14ac:dyDescent="0.3">
      <c r="A769" t="s">
        <v>107</v>
      </c>
      <c r="B769" t="s">
        <v>108</v>
      </c>
      <c r="C769" s="51" t="s">
        <v>43</v>
      </c>
      <c r="D769" s="51" t="s">
        <v>42</v>
      </c>
      <c r="E769" s="51" t="s">
        <v>39</v>
      </c>
      <c r="F769" s="58"/>
      <c r="G769" s="58">
        <v>99.084796274957696</v>
      </c>
      <c r="H769" s="58"/>
      <c r="I769" s="58"/>
      <c r="J769" s="58"/>
      <c r="K769" s="58"/>
      <c r="L769" s="58"/>
      <c r="M769" s="59">
        <v>0.29704308852974998</v>
      </c>
      <c r="N769" s="59">
        <v>0.31398530844698702</v>
      </c>
      <c r="O769" s="59">
        <v>0.29624245356601098</v>
      </c>
      <c r="P769" s="59">
        <v>0.28652131693031202</v>
      </c>
      <c r="Q769" s="59">
        <v>0.26756480448637698</v>
      </c>
      <c r="R769" s="59">
        <v>0.26578714452663499</v>
      </c>
      <c r="S769" s="59">
        <v>0.22781847483880399</v>
      </c>
    </row>
    <row r="770" spans="1:19" x14ac:dyDescent="0.3">
      <c r="A770" t="s">
        <v>980</v>
      </c>
      <c r="B770" t="s">
        <v>981</v>
      </c>
      <c r="C770" s="51" t="s">
        <v>38</v>
      </c>
      <c r="D770" s="51" t="s">
        <v>42</v>
      </c>
      <c r="E770" s="51" t="s">
        <v>39</v>
      </c>
      <c r="F770" s="58">
        <v>89.831680081836097</v>
      </c>
      <c r="G770" s="58">
        <v>89.438792497940099</v>
      </c>
      <c r="H770" s="58">
        <v>89.3475136548211</v>
      </c>
      <c r="I770" s="58">
        <v>90.842736835295</v>
      </c>
      <c r="J770" s="58">
        <v>97.740179983055697</v>
      </c>
      <c r="K770" s="58">
        <v>110.17529894574901</v>
      </c>
      <c r="L770" s="58">
        <v>103.604999848323</v>
      </c>
      <c r="M770" s="59">
        <v>0.59372721889095303</v>
      </c>
      <c r="N770" s="59">
        <v>0.62550923264481395</v>
      </c>
      <c r="O770" s="59">
        <v>0.59704684332764602</v>
      </c>
      <c r="P770" s="59">
        <v>0.57064860664411099</v>
      </c>
      <c r="Q770" s="59">
        <v>0.54002338902218505</v>
      </c>
      <c r="R770" s="59">
        <v>0.54955160328516595</v>
      </c>
      <c r="S770" s="59">
        <v>0.489752763435095</v>
      </c>
    </row>
    <row r="771" spans="1:19" x14ac:dyDescent="0.3">
      <c r="A771" t="s">
        <v>984</v>
      </c>
      <c r="B771" t="s">
        <v>985</v>
      </c>
      <c r="C771" s="51" t="s">
        <v>43</v>
      </c>
      <c r="D771" s="51" t="s">
        <v>42</v>
      </c>
      <c r="E771" s="51" t="s">
        <v>44</v>
      </c>
      <c r="F771" s="58">
        <v>95.705726115177697</v>
      </c>
      <c r="G771" s="58">
        <v>95.031900580131307</v>
      </c>
      <c r="H771" s="58">
        <v>95.7384652852773</v>
      </c>
      <c r="I771" s="58">
        <v>90.210390520442004</v>
      </c>
      <c r="J771" s="58">
        <v>103.414105213789</v>
      </c>
      <c r="K771" s="58">
        <v>104.61246028938</v>
      </c>
      <c r="L771" s="58">
        <v>104.194265953353</v>
      </c>
      <c r="M771" s="59">
        <v>0.63102451947516602</v>
      </c>
      <c r="N771" s="59">
        <v>0.67185667360996904</v>
      </c>
      <c r="O771" s="59">
        <v>0.63573485039471</v>
      </c>
      <c r="P771" s="59">
        <v>0.60251088504970096</v>
      </c>
      <c r="Q771" s="59">
        <v>0.56625743053034105</v>
      </c>
      <c r="R771" s="59">
        <v>0.57794738021203995</v>
      </c>
      <c r="S771" s="59">
        <v>0.50959062712203196</v>
      </c>
    </row>
    <row r="772" spans="1:19" x14ac:dyDescent="0.3">
      <c r="A772" t="s">
        <v>982</v>
      </c>
      <c r="B772" t="s">
        <v>983</v>
      </c>
      <c r="C772" s="51" t="s">
        <v>43</v>
      </c>
      <c r="D772" s="51" t="s">
        <v>42</v>
      </c>
      <c r="E772" s="51" t="s">
        <v>39</v>
      </c>
      <c r="F772" s="58">
        <v>94.249507605211903</v>
      </c>
      <c r="G772" s="58">
        <v>91.447098150521796</v>
      </c>
      <c r="H772" s="58">
        <v>92.7248564261903</v>
      </c>
      <c r="I772" s="58">
        <v>90.8049392291543</v>
      </c>
      <c r="J772" s="58">
        <v>94.691135097050704</v>
      </c>
      <c r="K772" s="58">
        <v>105.63335929462799</v>
      </c>
      <c r="L772" s="58">
        <v>102.245702609261</v>
      </c>
      <c r="M772" s="59">
        <v>0.51516984848357705</v>
      </c>
      <c r="N772" s="59">
        <v>0.54066967593495596</v>
      </c>
      <c r="O772" s="59">
        <v>0.51760828453596597</v>
      </c>
      <c r="P772" s="59">
        <v>0.49654534542337397</v>
      </c>
      <c r="Q772" s="59">
        <v>0.470885813720757</v>
      </c>
      <c r="R772" s="59">
        <v>0.47835228045514899</v>
      </c>
      <c r="S772" s="59">
        <v>0.42766358957858203</v>
      </c>
    </row>
    <row r="773" spans="1:19" x14ac:dyDescent="0.3">
      <c r="A773" t="s">
        <v>988</v>
      </c>
      <c r="B773" t="s">
        <v>989</v>
      </c>
      <c r="C773" s="51" t="s">
        <v>43</v>
      </c>
      <c r="D773" s="51" t="s">
        <v>42</v>
      </c>
      <c r="E773" s="51" t="s">
        <v>44</v>
      </c>
      <c r="F773" s="58">
        <v>95.109632438820597</v>
      </c>
      <c r="G773" s="58">
        <v>86.074347515631203</v>
      </c>
      <c r="H773" s="58">
        <v>92.771530196585203</v>
      </c>
      <c r="I773" s="58">
        <v>91.010630747419697</v>
      </c>
      <c r="J773" s="58">
        <v>94.126468735894306</v>
      </c>
      <c r="K773" s="58">
        <v>105.464895966535</v>
      </c>
      <c r="L773" s="58">
        <v>98.473624865440101</v>
      </c>
      <c r="M773" s="59">
        <v>0.64790759046792001</v>
      </c>
      <c r="N773" s="59">
        <v>0.68876258857467498</v>
      </c>
      <c r="O773" s="59">
        <v>0.65264855205153804</v>
      </c>
      <c r="P773" s="59">
        <v>0.61908933836665203</v>
      </c>
      <c r="Q773" s="59">
        <v>0.58227248228125705</v>
      </c>
      <c r="R773" s="59">
        <v>0.59427773828767205</v>
      </c>
      <c r="S773" s="59">
        <v>0.52445310981582005</v>
      </c>
    </row>
    <row r="774" spans="1:19" x14ac:dyDescent="0.3">
      <c r="A774" t="s">
        <v>986</v>
      </c>
      <c r="B774" t="s">
        <v>987</v>
      </c>
      <c r="C774" s="51" t="s">
        <v>38</v>
      </c>
      <c r="D774" s="51" t="s">
        <v>42</v>
      </c>
      <c r="E774" s="51" t="s">
        <v>39</v>
      </c>
      <c r="F774" s="58">
        <v>94.249507605211903</v>
      </c>
      <c r="G774" s="58">
        <v>91.447098150521796</v>
      </c>
      <c r="H774" s="58">
        <v>92.7248564261903</v>
      </c>
      <c r="I774" s="58">
        <v>90.8049392291543</v>
      </c>
      <c r="J774" s="58">
        <v>94.691135097050704</v>
      </c>
      <c r="K774" s="58">
        <v>105.63335929462799</v>
      </c>
      <c r="L774" s="58">
        <v>102.245702609261</v>
      </c>
      <c r="M774" s="59">
        <v>0.51516984848357705</v>
      </c>
      <c r="N774" s="59">
        <v>0.54066967593495596</v>
      </c>
      <c r="O774" s="59">
        <v>0.51760828453596597</v>
      </c>
      <c r="P774" s="59">
        <v>0.49654534542337397</v>
      </c>
      <c r="Q774" s="59">
        <v>0.470885813720757</v>
      </c>
      <c r="R774" s="59">
        <v>0.47835228045514899</v>
      </c>
      <c r="S774" s="59">
        <v>0.42766358957858203</v>
      </c>
    </row>
    <row r="775" spans="1:19" x14ac:dyDescent="0.3">
      <c r="A775" t="s">
        <v>3120</v>
      </c>
      <c r="B775" t="s">
        <v>3121</v>
      </c>
      <c r="C775" s="51" t="s">
        <v>43</v>
      </c>
      <c r="D775" s="51" t="s">
        <v>42</v>
      </c>
      <c r="E775" s="51" t="s">
        <v>44</v>
      </c>
      <c r="F775" s="58">
        <v>93.826354282237403</v>
      </c>
      <c r="G775" s="58">
        <v>96.370572811638695</v>
      </c>
      <c r="H775" s="58">
        <v>80.757043574087604</v>
      </c>
      <c r="I775" s="58">
        <v>90.150957920887507</v>
      </c>
      <c r="J775" s="58">
        <v>85.074115136560394</v>
      </c>
      <c r="K775" s="58">
        <v>95.812286670184307</v>
      </c>
      <c r="L775" s="58">
        <v>104.014829100282</v>
      </c>
      <c r="M775" s="59">
        <v>0.61839080403422297</v>
      </c>
      <c r="N775" s="59">
        <v>0.61242059392259096</v>
      </c>
      <c r="O775" s="59">
        <v>0.52958832232896802</v>
      </c>
      <c r="P775" s="59">
        <v>0.58801838717826505</v>
      </c>
      <c r="Q775" s="59">
        <v>0.550215928791423</v>
      </c>
      <c r="R775" s="59">
        <v>0.52757890925821205</v>
      </c>
      <c r="S775" s="59">
        <v>0.35515542297490299</v>
      </c>
    </row>
    <row r="776" spans="1:19" x14ac:dyDescent="0.3">
      <c r="A776" t="s">
        <v>3122</v>
      </c>
      <c r="B776" t="s">
        <v>3123</v>
      </c>
      <c r="C776" s="51" t="s">
        <v>38</v>
      </c>
      <c r="D776" s="51" t="s">
        <v>42</v>
      </c>
      <c r="E776" s="51" t="s">
        <v>39</v>
      </c>
      <c r="F776" s="58">
        <v>95.789077641610504</v>
      </c>
      <c r="G776" s="58">
        <v>97.0510143487828</v>
      </c>
      <c r="H776" s="58">
        <v>84.068611882963594</v>
      </c>
      <c r="I776" s="58">
        <v>91.420422975611203</v>
      </c>
      <c r="J776" s="58">
        <v>86.602146023028297</v>
      </c>
      <c r="K776" s="58">
        <v>96.721302955321505</v>
      </c>
      <c r="L776" s="58">
        <v>104.014829100282</v>
      </c>
      <c r="M776" s="59">
        <v>0.49351464581224602</v>
      </c>
      <c r="N776" s="59">
        <v>0.51335664062141495</v>
      </c>
      <c r="O776" s="59">
        <v>0.481395206531125</v>
      </c>
      <c r="P776" s="59">
        <v>0.47363282168238202</v>
      </c>
      <c r="Q776" s="59">
        <v>0.44702235867287399</v>
      </c>
      <c r="R776" s="59">
        <v>0.44770229254819699</v>
      </c>
      <c r="S776" s="59">
        <v>0.35515542297490299</v>
      </c>
    </row>
    <row r="777" spans="1:19" x14ac:dyDescent="0.3">
      <c r="A777" t="s">
        <v>1068</v>
      </c>
      <c r="B777" t="s">
        <v>1069</v>
      </c>
      <c r="C777" s="51" t="s">
        <v>43</v>
      </c>
      <c r="D777" s="51" t="s">
        <v>42</v>
      </c>
      <c r="E777" s="51" t="s">
        <v>44</v>
      </c>
      <c r="F777" s="58">
        <v>113.391307720284</v>
      </c>
      <c r="G777" s="58">
        <v>120.694550115339</v>
      </c>
      <c r="H777" s="58">
        <v>116.10429267038199</v>
      </c>
      <c r="I777" s="58">
        <v>141.538426093601</v>
      </c>
      <c r="J777" s="58">
        <v>115.728983073457</v>
      </c>
      <c r="K777" s="58">
        <v>105.73268638281201</v>
      </c>
      <c r="L777" s="58">
        <v>98.390721997782606</v>
      </c>
      <c r="M777" s="59">
        <v>0.79283893332203403</v>
      </c>
      <c r="N777" s="59">
        <v>0.823185013542303</v>
      </c>
      <c r="O777" s="59">
        <v>0.79537047863885202</v>
      </c>
      <c r="P777" s="59">
        <v>0.77421801324135198</v>
      </c>
      <c r="Q777" s="59">
        <v>0.74658360274034796</v>
      </c>
      <c r="R777" s="59">
        <v>0.75203189062813902</v>
      </c>
      <c r="S777" s="59">
        <v>0.69635725085308198</v>
      </c>
    </row>
    <row r="778" spans="1:19" x14ac:dyDescent="0.3">
      <c r="A778" t="s">
        <v>1066</v>
      </c>
      <c r="B778" t="s">
        <v>1067</v>
      </c>
      <c r="C778" s="51" t="s">
        <v>38</v>
      </c>
      <c r="D778" s="51" t="s">
        <v>42</v>
      </c>
      <c r="E778" s="51" t="s">
        <v>44</v>
      </c>
      <c r="F778" s="58">
        <v>108.305832340104</v>
      </c>
      <c r="G778" s="58">
        <v>107.34596829496699</v>
      </c>
      <c r="H778" s="58">
        <v>116.194765651569</v>
      </c>
      <c r="I778" s="58">
        <v>129.962050176525</v>
      </c>
      <c r="J778" s="58">
        <v>112.584269159586</v>
      </c>
      <c r="K778" s="58">
        <v>103.78663223221101</v>
      </c>
      <c r="L778" s="58">
        <v>91.598602503838904</v>
      </c>
      <c r="M778" s="59">
        <v>0.66938867819676495</v>
      </c>
      <c r="N778" s="59">
        <v>0.70238623271401301</v>
      </c>
      <c r="O778" s="59">
        <v>0.67273734747596303</v>
      </c>
      <c r="P778" s="59">
        <v>0.64866693686002597</v>
      </c>
      <c r="Q778" s="59">
        <v>0.62092385702497199</v>
      </c>
      <c r="R778" s="59">
        <v>0.62768867462863898</v>
      </c>
      <c r="S778" s="59">
        <v>0.57454161171075502</v>
      </c>
    </row>
    <row r="779" spans="1:19" x14ac:dyDescent="0.3">
      <c r="A779" t="s">
        <v>1064</v>
      </c>
      <c r="B779" t="s">
        <v>1065</v>
      </c>
      <c r="C779" s="51" t="s">
        <v>38</v>
      </c>
      <c r="D779" s="51" t="s">
        <v>42</v>
      </c>
      <c r="E779" s="51" t="s">
        <v>44</v>
      </c>
      <c r="F779" s="58">
        <v>105.60527783877799</v>
      </c>
      <c r="G779" s="58">
        <v>111.06225194933801</v>
      </c>
      <c r="H779" s="58">
        <v>113.709633228534</v>
      </c>
      <c r="I779" s="58">
        <v>127.324680847045</v>
      </c>
      <c r="J779" s="58">
        <v>112.584269159586</v>
      </c>
      <c r="K779" s="58">
        <v>107.95054416537501</v>
      </c>
      <c r="L779" s="58">
        <v>91.598602503838904</v>
      </c>
      <c r="M779" s="59">
        <v>0.66938867819676495</v>
      </c>
      <c r="N779" s="59">
        <v>0.70238623271401301</v>
      </c>
      <c r="O779" s="59">
        <v>0.67273734747596303</v>
      </c>
      <c r="P779" s="59">
        <v>0.64866693686002597</v>
      </c>
      <c r="Q779" s="59">
        <v>0.62092385702497199</v>
      </c>
      <c r="R779" s="59">
        <v>0.62768867462863898</v>
      </c>
      <c r="S779" s="59">
        <v>0.57454161171075502</v>
      </c>
    </row>
    <row r="780" spans="1:19" x14ac:dyDescent="0.3">
      <c r="A780" t="s">
        <v>1070</v>
      </c>
      <c r="B780" t="s">
        <v>1071</v>
      </c>
      <c r="C780" s="51" t="s">
        <v>43</v>
      </c>
      <c r="D780" s="51" t="s">
        <v>42</v>
      </c>
      <c r="E780" s="51" t="s">
        <v>44</v>
      </c>
      <c r="F780" s="58">
        <v>107.493945543417</v>
      </c>
      <c r="G780" s="58">
        <v>106.73056270731701</v>
      </c>
      <c r="H780" s="58">
        <v>113.15329247591001</v>
      </c>
      <c r="I780" s="58">
        <v>126.17156751425399</v>
      </c>
      <c r="J780" s="58">
        <v>114.735808843488</v>
      </c>
      <c r="K780" s="58">
        <v>108.142031885165</v>
      </c>
      <c r="L780" s="58">
        <v>92.265229736533996</v>
      </c>
      <c r="M780" s="59">
        <v>0.71590730693129301</v>
      </c>
      <c r="N780" s="59">
        <v>0.74984038472780601</v>
      </c>
      <c r="O780" s="59">
        <v>0.71921156047347701</v>
      </c>
      <c r="P780" s="59">
        <v>0.69508600881372495</v>
      </c>
      <c r="Q780" s="59">
        <v>0.66599607665873595</v>
      </c>
      <c r="R780" s="59">
        <v>0.67265870014097195</v>
      </c>
      <c r="S780" s="59">
        <v>0.61624328285976904</v>
      </c>
    </row>
    <row r="781" spans="1:19" x14ac:dyDescent="0.3">
      <c r="A781" t="s">
        <v>3266</v>
      </c>
      <c r="B781" t="s">
        <v>3267</v>
      </c>
      <c r="C781" s="51" t="s">
        <v>43</v>
      </c>
      <c r="D781" s="51" t="s">
        <v>42</v>
      </c>
      <c r="E781" s="51" t="s">
        <v>39</v>
      </c>
      <c r="F781" s="58">
        <v>95.917756100607903</v>
      </c>
      <c r="G781" s="58">
        <v>80.279390474266506</v>
      </c>
      <c r="H781" s="58">
        <v>88.126847048699602</v>
      </c>
      <c r="I781" s="58">
        <v>90.140713115182706</v>
      </c>
      <c r="J781" s="58">
        <v>89.053809639689604</v>
      </c>
      <c r="K781" s="58">
        <v>87.560369911940995</v>
      </c>
      <c r="L781" s="58">
        <v>106.5789079245</v>
      </c>
      <c r="M781" s="59">
        <v>0.52581990016870805</v>
      </c>
      <c r="N781" s="59">
        <v>0.54188086148177905</v>
      </c>
      <c r="O781" s="59">
        <v>0.51914322563050797</v>
      </c>
      <c r="P781" s="59">
        <v>0.50830934981916098</v>
      </c>
      <c r="Q781" s="59">
        <v>0.48384310005813802</v>
      </c>
      <c r="R781" s="59">
        <v>0.48162853495212599</v>
      </c>
      <c r="S781" s="59">
        <v>0.38739520691409801</v>
      </c>
    </row>
    <row r="782" spans="1:19" x14ac:dyDescent="0.3">
      <c r="A782" t="s">
        <v>3262</v>
      </c>
      <c r="B782" t="s">
        <v>3263</v>
      </c>
      <c r="C782" s="51" t="s">
        <v>43</v>
      </c>
      <c r="D782" s="51" t="s">
        <v>42</v>
      </c>
      <c r="E782" s="51" t="s">
        <v>39</v>
      </c>
      <c r="F782" s="58">
        <v>95.917756100607903</v>
      </c>
      <c r="G782" s="58">
        <v>80.279390474266506</v>
      </c>
      <c r="H782" s="58">
        <v>88.126847048699602</v>
      </c>
      <c r="I782" s="58">
        <v>90.140713115182706</v>
      </c>
      <c r="J782" s="58">
        <v>89.053809639689604</v>
      </c>
      <c r="K782" s="58">
        <v>87.560369911940995</v>
      </c>
      <c r="L782" s="58">
        <v>106.5789079245</v>
      </c>
      <c r="M782" s="59">
        <v>0.52581990016870805</v>
      </c>
      <c r="N782" s="59">
        <v>0.54188086148177905</v>
      </c>
      <c r="O782" s="59">
        <v>0.51914322563050797</v>
      </c>
      <c r="P782" s="59">
        <v>0.50830934981916098</v>
      </c>
      <c r="Q782" s="59">
        <v>0.48384310005813802</v>
      </c>
      <c r="R782" s="59">
        <v>0.48162853495212599</v>
      </c>
      <c r="S782" s="59">
        <v>0.38739520691409801</v>
      </c>
    </row>
    <row r="783" spans="1:19" x14ac:dyDescent="0.3">
      <c r="A783" t="s">
        <v>3258</v>
      </c>
      <c r="B783" t="s">
        <v>3259</v>
      </c>
      <c r="C783" s="51" t="s">
        <v>38</v>
      </c>
      <c r="D783" s="51" t="s">
        <v>42</v>
      </c>
      <c r="E783" s="51" t="s">
        <v>39</v>
      </c>
      <c r="F783" s="58">
        <v>95.917756100607903</v>
      </c>
      <c r="G783" s="58">
        <v>80.279390474266506</v>
      </c>
      <c r="H783" s="58">
        <v>88.126847048699602</v>
      </c>
      <c r="I783" s="58">
        <v>90.140713115182706</v>
      </c>
      <c r="J783" s="58">
        <v>89.053809639689604</v>
      </c>
      <c r="K783" s="58">
        <v>87.560369911940995</v>
      </c>
      <c r="L783" s="58">
        <v>106.5789079245</v>
      </c>
      <c r="M783" s="59">
        <v>0.52581990016870805</v>
      </c>
      <c r="N783" s="59">
        <v>0.54188086148177905</v>
      </c>
      <c r="O783" s="59">
        <v>0.51914322563050797</v>
      </c>
      <c r="P783" s="59">
        <v>0.50830934981916098</v>
      </c>
      <c r="Q783" s="59">
        <v>0.48384310005813802</v>
      </c>
      <c r="R783" s="59">
        <v>0.48162853495212599</v>
      </c>
      <c r="S783" s="59">
        <v>0.38739520691409801</v>
      </c>
    </row>
    <row r="784" spans="1:19" x14ac:dyDescent="0.3">
      <c r="A784" t="s">
        <v>3254</v>
      </c>
      <c r="B784" t="s">
        <v>3255</v>
      </c>
      <c r="C784" s="51" t="s">
        <v>38</v>
      </c>
      <c r="D784" s="51" t="s">
        <v>42</v>
      </c>
      <c r="E784" s="51" t="s">
        <v>39</v>
      </c>
      <c r="F784" s="58">
        <v>95.917756100607903</v>
      </c>
      <c r="G784" s="58">
        <v>80.279390474266506</v>
      </c>
      <c r="H784" s="58">
        <v>88.126847048699602</v>
      </c>
      <c r="I784" s="58">
        <v>90.140713115182706</v>
      </c>
      <c r="J784" s="58">
        <v>89.053809639689604</v>
      </c>
      <c r="K784" s="58">
        <v>87.560369911940995</v>
      </c>
      <c r="L784" s="58">
        <v>106.5789079245</v>
      </c>
      <c r="M784" s="59">
        <v>0.52581990016870805</v>
      </c>
      <c r="N784" s="59">
        <v>0.54188086148177905</v>
      </c>
      <c r="O784" s="59">
        <v>0.51914322563050797</v>
      </c>
      <c r="P784" s="59">
        <v>0.50830934981916098</v>
      </c>
      <c r="Q784" s="59">
        <v>0.48384310005813802</v>
      </c>
      <c r="R784" s="59">
        <v>0.48162853495212599</v>
      </c>
      <c r="S784" s="59">
        <v>0.38739520691409801</v>
      </c>
    </row>
    <row r="785" spans="1:19" x14ac:dyDescent="0.3">
      <c r="A785" t="s">
        <v>3256</v>
      </c>
      <c r="B785" t="s">
        <v>3257</v>
      </c>
      <c r="C785" s="51" t="s">
        <v>38</v>
      </c>
      <c r="D785" s="51" t="s">
        <v>42</v>
      </c>
      <c r="E785" s="51" t="s">
        <v>39</v>
      </c>
      <c r="F785" s="58">
        <v>95.917756100607903</v>
      </c>
      <c r="G785" s="58">
        <v>80.279390474266506</v>
      </c>
      <c r="H785" s="58">
        <v>88.126847048699602</v>
      </c>
      <c r="I785" s="58">
        <v>90.140713115182706</v>
      </c>
      <c r="J785" s="58">
        <v>89.053809639689604</v>
      </c>
      <c r="K785" s="58">
        <v>87.560369911940995</v>
      </c>
      <c r="L785" s="58">
        <v>106.5789079245</v>
      </c>
      <c r="M785" s="59">
        <v>0.52581990016870805</v>
      </c>
      <c r="N785" s="59">
        <v>0.54188086148177905</v>
      </c>
      <c r="O785" s="59">
        <v>0.51914322563050797</v>
      </c>
      <c r="P785" s="59">
        <v>0.50830934981916098</v>
      </c>
      <c r="Q785" s="59">
        <v>0.48384310005813802</v>
      </c>
      <c r="R785" s="59">
        <v>0.48162853495212599</v>
      </c>
      <c r="S785" s="59">
        <v>0.38739520691409801</v>
      </c>
    </row>
    <row r="786" spans="1:19" x14ac:dyDescent="0.3">
      <c r="A786" t="s">
        <v>3252</v>
      </c>
      <c r="B786" t="s">
        <v>3253</v>
      </c>
      <c r="C786" s="51" t="s">
        <v>38</v>
      </c>
      <c r="D786" s="51" t="s">
        <v>42</v>
      </c>
      <c r="E786" s="51" t="s">
        <v>39</v>
      </c>
      <c r="F786" s="58">
        <v>95.917756100607903</v>
      </c>
      <c r="G786" s="58">
        <v>80.279390474266506</v>
      </c>
      <c r="H786" s="58">
        <v>88.126847048699602</v>
      </c>
      <c r="I786" s="58">
        <v>90.140713115182706</v>
      </c>
      <c r="J786" s="58">
        <v>89.053809639689604</v>
      </c>
      <c r="K786" s="58">
        <v>87.560369911940995</v>
      </c>
      <c r="L786" s="58">
        <v>106.5789079245</v>
      </c>
      <c r="M786" s="59">
        <v>0.52581990016870805</v>
      </c>
      <c r="N786" s="59">
        <v>0.54188086148177905</v>
      </c>
      <c r="O786" s="59">
        <v>0.51914322563050797</v>
      </c>
      <c r="P786" s="59">
        <v>0.50830934981916098</v>
      </c>
      <c r="Q786" s="59">
        <v>0.48384310005813802</v>
      </c>
      <c r="R786" s="59">
        <v>0.48162853495212599</v>
      </c>
      <c r="S786" s="59">
        <v>0.38739520691409801</v>
      </c>
    </row>
    <row r="787" spans="1:19" x14ac:dyDescent="0.3">
      <c r="A787" t="s">
        <v>3260</v>
      </c>
      <c r="B787" t="s">
        <v>3261</v>
      </c>
      <c r="C787" s="51" t="s">
        <v>43</v>
      </c>
      <c r="D787" s="51" t="s">
        <v>42</v>
      </c>
      <c r="E787" s="51" t="s">
        <v>39</v>
      </c>
      <c r="F787" s="58">
        <v>95.917756100607903</v>
      </c>
      <c r="G787" s="58">
        <v>80.279390474266506</v>
      </c>
      <c r="H787" s="58">
        <v>88.126847048699602</v>
      </c>
      <c r="I787" s="58">
        <v>90.140713115182706</v>
      </c>
      <c r="J787" s="58">
        <v>89.053809639689604</v>
      </c>
      <c r="K787" s="58">
        <v>87.560369911940995</v>
      </c>
      <c r="L787" s="58">
        <v>106.5789079245</v>
      </c>
      <c r="M787" s="59">
        <v>0.52581990016870805</v>
      </c>
      <c r="N787" s="59">
        <v>0.54188086148177905</v>
      </c>
      <c r="O787" s="59">
        <v>0.51914322563050797</v>
      </c>
      <c r="P787" s="59">
        <v>0.50830934981916098</v>
      </c>
      <c r="Q787" s="59">
        <v>0.48384310005813802</v>
      </c>
      <c r="R787" s="59">
        <v>0.48162853495212599</v>
      </c>
      <c r="S787" s="59">
        <v>0.38739520691409801</v>
      </c>
    </row>
    <row r="788" spans="1:19" x14ac:dyDescent="0.3">
      <c r="A788" t="s">
        <v>3264</v>
      </c>
      <c r="B788" t="s">
        <v>3265</v>
      </c>
      <c r="C788" s="51" t="s">
        <v>43</v>
      </c>
      <c r="D788" s="51" t="s">
        <v>42</v>
      </c>
      <c r="E788" s="51" t="s">
        <v>44</v>
      </c>
      <c r="F788" s="58">
        <v>99.452208187660503</v>
      </c>
      <c r="G788" s="58">
        <v>78.0146795149209</v>
      </c>
      <c r="H788" s="58">
        <v>85.236779953178996</v>
      </c>
      <c r="I788" s="58">
        <v>90.041828468814799</v>
      </c>
      <c r="J788" s="58">
        <v>87.353686464394102</v>
      </c>
      <c r="K788" s="58">
        <v>88.160001666816299</v>
      </c>
      <c r="L788" s="58">
        <v>106.5789079245</v>
      </c>
      <c r="M788" s="59">
        <v>0.63803638107009497</v>
      </c>
      <c r="N788" s="59">
        <v>0.67291268629127099</v>
      </c>
      <c r="O788" s="59">
        <v>0.63735710736800599</v>
      </c>
      <c r="P788" s="59">
        <v>0.61043048411173695</v>
      </c>
      <c r="Q788" s="59">
        <v>0.57545635841963905</v>
      </c>
      <c r="R788" s="59">
        <v>0.58086144146851304</v>
      </c>
      <c r="S788" s="59">
        <v>0.38739520691409801</v>
      </c>
    </row>
    <row r="789" spans="1:19" x14ac:dyDescent="0.3">
      <c r="A789" t="s">
        <v>1370</v>
      </c>
      <c r="B789" t="s">
        <v>1371</v>
      </c>
      <c r="C789" s="51" t="s">
        <v>38</v>
      </c>
      <c r="D789" s="51" t="s">
        <v>42</v>
      </c>
      <c r="E789" s="51" t="s">
        <v>44</v>
      </c>
      <c r="F789" s="58">
        <v>96.013789773975901</v>
      </c>
      <c r="G789" s="58">
        <v>97.983489983194602</v>
      </c>
      <c r="H789" s="58">
        <v>92.541300666282496</v>
      </c>
      <c r="I789" s="58">
        <v>95.523817638213401</v>
      </c>
      <c r="J789" s="58">
        <v>89.280965669838494</v>
      </c>
      <c r="K789" s="58">
        <v>95.373023014050503</v>
      </c>
      <c r="L789" s="58">
        <v>93.453411159530702</v>
      </c>
      <c r="M789" s="59">
        <v>0.74258608995442599</v>
      </c>
      <c r="N789" s="59">
        <v>0.77662858183847805</v>
      </c>
      <c r="O789" s="59">
        <v>0.73929588865852303</v>
      </c>
      <c r="P789" s="59">
        <v>0.71814470110755702</v>
      </c>
      <c r="Q789" s="59">
        <v>0.68361468579593998</v>
      </c>
      <c r="R789" s="59">
        <v>0.68636243345497905</v>
      </c>
      <c r="S789" s="59">
        <v>0.60998010119683399</v>
      </c>
    </row>
    <row r="790" spans="1:19" x14ac:dyDescent="0.3">
      <c r="A790" t="s">
        <v>3318</v>
      </c>
      <c r="B790" t="s">
        <v>3319</v>
      </c>
      <c r="C790" s="51" t="s">
        <v>43</v>
      </c>
      <c r="D790" s="51" t="s">
        <v>42</v>
      </c>
      <c r="E790" s="51" t="s">
        <v>39</v>
      </c>
      <c r="F790" s="58">
        <v>88.298735129086197</v>
      </c>
      <c r="G790" s="58">
        <v>89.162807746867301</v>
      </c>
      <c r="H790" s="58">
        <v>86.866428309122</v>
      </c>
      <c r="I790" s="58">
        <v>84.292519866088199</v>
      </c>
      <c r="J790" s="58">
        <v>84.646345633428894</v>
      </c>
      <c r="K790" s="58">
        <v>94.756965740696202</v>
      </c>
      <c r="L790" s="58">
        <v>105.17575386857401</v>
      </c>
      <c r="M790" s="59">
        <v>0.52499438551807598</v>
      </c>
      <c r="N790" s="59">
        <v>0.54448415223802704</v>
      </c>
      <c r="O790" s="59">
        <v>0.51899374855359104</v>
      </c>
      <c r="P790" s="59">
        <v>0.50661299105589397</v>
      </c>
      <c r="Q790" s="59">
        <v>0.48331316695672599</v>
      </c>
      <c r="R790" s="59">
        <v>0.48584681352704101</v>
      </c>
      <c r="S790" s="59">
        <v>0.40786110599231101</v>
      </c>
    </row>
    <row r="791" spans="1:19" x14ac:dyDescent="0.3">
      <c r="A791" t="s">
        <v>691</v>
      </c>
      <c r="B791" t="s">
        <v>692</v>
      </c>
      <c r="C791" s="51" t="s">
        <v>43</v>
      </c>
      <c r="D791" s="51" t="s">
        <v>42</v>
      </c>
      <c r="E791" s="51" t="s">
        <v>39</v>
      </c>
      <c r="F791" s="58">
        <v>101.65564656076</v>
      </c>
      <c r="G791" s="58">
        <v>95.905068238051896</v>
      </c>
      <c r="H791" s="58">
        <v>93.107551084906206</v>
      </c>
      <c r="I791" s="58">
        <v>89.608619541869501</v>
      </c>
      <c r="J791" s="58">
        <v>99.648194117916802</v>
      </c>
      <c r="K791" s="58">
        <v>98.186373206168597</v>
      </c>
      <c r="L791" s="58">
        <v>102.04614298951699</v>
      </c>
      <c r="M791" s="59">
        <v>0.55358253966781601</v>
      </c>
      <c r="N791" s="59">
        <v>0.57333207874246095</v>
      </c>
      <c r="O791" s="59">
        <v>0.55461915569950804</v>
      </c>
      <c r="P791" s="59">
        <v>0.538473111630283</v>
      </c>
      <c r="Q791" s="59">
        <v>0.51726490341647102</v>
      </c>
      <c r="R791" s="59">
        <v>0.52244867152862096</v>
      </c>
      <c r="S791" s="59">
        <v>0.47256346564313501</v>
      </c>
    </row>
    <row r="792" spans="1:19" x14ac:dyDescent="0.3">
      <c r="A792" t="s">
        <v>689</v>
      </c>
      <c r="B792" t="s">
        <v>690</v>
      </c>
      <c r="C792" s="51" t="s">
        <v>38</v>
      </c>
      <c r="D792" s="51" t="s">
        <v>42</v>
      </c>
      <c r="E792" s="51" t="s">
        <v>39</v>
      </c>
      <c r="F792" s="58">
        <v>101.65564656076</v>
      </c>
      <c r="G792" s="58">
        <v>95.905068238051896</v>
      </c>
      <c r="H792" s="58">
        <v>93.107551084906206</v>
      </c>
      <c r="I792" s="58">
        <v>89.608619541869501</v>
      </c>
      <c r="J792" s="58">
        <v>99.648194117916802</v>
      </c>
      <c r="K792" s="58">
        <v>98.186373206168597</v>
      </c>
      <c r="L792" s="58">
        <v>102.04614298951699</v>
      </c>
      <c r="M792" s="59">
        <v>0.55358253966781601</v>
      </c>
      <c r="N792" s="59">
        <v>0.57333207874246095</v>
      </c>
      <c r="O792" s="59">
        <v>0.55461915569950804</v>
      </c>
      <c r="P792" s="59">
        <v>0.538473111630283</v>
      </c>
      <c r="Q792" s="59">
        <v>0.51726490341647102</v>
      </c>
      <c r="R792" s="59">
        <v>0.52244867152862096</v>
      </c>
      <c r="S792" s="59">
        <v>0.47256346564313501</v>
      </c>
    </row>
    <row r="793" spans="1:19" x14ac:dyDescent="0.3">
      <c r="A793" t="s">
        <v>695</v>
      </c>
      <c r="B793" t="s">
        <v>696</v>
      </c>
      <c r="C793" s="51" t="s">
        <v>43</v>
      </c>
      <c r="D793" s="51" t="s">
        <v>42</v>
      </c>
      <c r="E793" s="51" t="s">
        <v>39</v>
      </c>
      <c r="F793" s="58">
        <v>101.65564656076</v>
      </c>
      <c r="G793" s="58">
        <v>95.905068238051896</v>
      </c>
      <c r="H793" s="58">
        <v>93.107551084906206</v>
      </c>
      <c r="I793" s="58">
        <v>89.608619541869501</v>
      </c>
      <c r="J793" s="58">
        <v>99.648194117916802</v>
      </c>
      <c r="K793" s="58">
        <v>98.186373206168597</v>
      </c>
      <c r="L793" s="58">
        <v>102.04614298951699</v>
      </c>
      <c r="M793" s="59">
        <v>0.55358253966781601</v>
      </c>
      <c r="N793" s="59">
        <v>0.57333207874246095</v>
      </c>
      <c r="O793" s="59">
        <v>0.55461915569950804</v>
      </c>
      <c r="P793" s="59">
        <v>0.538473111630283</v>
      </c>
      <c r="Q793" s="59">
        <v>0.51726490341647102</v>
      </c>
      <c r="R793" s="59">
        <v>0.52244867152862096</v>
      </c>
      <c r="S793" s="59">
        <v>0.47256346564313501</v>
      </c>
    </row>
    <row r="794" spans="1:19" x14ac:dyDescent="0.3">
      <c r="A794" t="s">
        <v>685</v>
      </c>
      <c r="B794" t="s">
        <v>686</v>
      </c>
      <c r="C794" s="51" t="s">
        <v>38</v>
      </c>
      <c r="D794" s="51" t="s">
        <v>42</v>
      </c>
      <c r="E794" s="51" t="s">
        <v>44</v>
      </c>
      <c r="F794" s="58">
        <v>100.94813896737899</v>
      </c>
      <c r="G794" s="58">
        <v>102.279327160195</v>
      </c>
      <c r="H794" s="58">
        <v>94.515385562015496</v>
      </c>
      <c r="I794" s="58">
        <v>86.618536187410001</v>
      </c>
      <c r="J794" s="58">
        <v>108.618183749404</v>
      </c>
      <c r="K794" s="58">
        <v>96.732333565287803</v>
      </c>
      <c r="L794" s="58">
        <v>104.20077038231599</v>
      </c>
      <c r="M794" s="59">
        <v>0.65368474522755204</v>
      </c>
      <c r="N794" s="59">
        <v>0.68897230819913702</v>
      </c>
      <c r="O794" s="59">
        <v>0.65709489270155896</v>
      </c>
      <c r="P794" s="59">
        <v>0.62909509970162203</v>
      </c>
      <c r="Q794" s="59">
        <v>0.59775973177362496</v>
      </c>
      <c r="R794" s="59">
        <v>0.60700636422311705</v>
      </c>
      <c r="S794" s="59">
        <v>0.54233492311574905</v>
      </c>
    </row>
    <row r="795" spans="1:19" x14ac:dyDescent="0.3">
      <c r="A795" t="s">
        <v>687</v>
      </c>
      <c r="B795" t="s">
        <v>688</v>
      </c>
      <c r="C795" s="51" t="s">
        <v>38</v>
      </c>
      <c r="D795" s="51" t="s">
        <v>42</v>
      </c>
      <c r="E795" s="51" t="s">
        <v>39</v>
      </c>
      <c r="F795" s="58">
        <v>101.65564656076</v>
      </c>
      <c r="G795" s="58">
        <v>95.905068238051896</v>
      </c>
      <c r="H795" s="58">
        <v>93.107551084906206</v>
      </c>
      <c r="I795" s="58">
        <v>89.608619541869501</v>
      </c>
      <c r="J795" s="58">
        <v>99.648194117916802</v>
      </c>
      <c r="K795" s="58">
        <v>98.186373206168597</v>
      </c>
      <c r="L795" s="58">
        <v>102.04614298951699</v>
      </c>
      <c r="M795" s="59">
        <v>0.55358253966781601</v>
      </c>
      <c r="N795" s="59">
        <v>0.57333207874246095</v>
      </c>
      <c r="O795" s="59">
        <v>0.55461915569950804</v>
      </c>
      <c r="P795" s="59">
        <v>0.538473111630283</v>
      </c>
      <c r="Q795" s="59">
        <v>0.51726490341647102</v>
      </c>
      <c r="R795" s="59">
        <v>0.52244867152862096</v>
      </c>
      <c r="S795" s="59">
        <v>0.47256346564313501</v>
      </c>
    </row>
    <row r="796" spans="1:19" x14ac:dyDescent="0.3">
      <c r="A796" t="s">
        <v>693</v>
      </c>
      <c r="B796" t="s">
        <v>694</v>
      </c>
      <c r="C796" s="51" t="s">
        <v>43</v>
      </c>
      <c r="D796" s="51" t="s">
        <v>42</v>
      </c>
      <c r="E796" s="51" t="s">
        <v>39</v>
      </c>
      <c r="F796" s="58">
        <v>101.65564656076</v>
      </c>
      <c r="G796" s="58">
        <v>95.905068238051896</v>
      </c>
      <c r="H796" s="58">
        <v>93.107551084906206</v>
      </c>
      <c r="I796" s="58">
        <v>89.608619541869501</v>
      </c>
      <c r="J796" s="58">
        <v>99.648194117916802</v>
      </c>
      <c r="K796" s="58">
        <v>98.186373206168597</v>
      </c>
      <c r="L796" s="58">
        <v>102.04614298951699</v>
      </c>
      <c r="M796" s="59">
        <v>0.55358253966781601</v>
      </c>
      <c r="N796" s="59">
        <v>0.57333207874246095</v>
      </c>
      <c r="O796" s="59">
        <v>0.55461915569950804</v>
      </c>
      <c r="P796" s="59">
        <v>0.538473111630283</v>
      </c>
      <c r="Q796" s="59">
        <v>0.51726490341647102</v>
      </c>
      <c r="R796" s="59">
        <v>0.52244867152862096</v>
      </c>
      <c r="S796" s="59">
        <v>0.47256346564313501</v>
      </c>
    </row>
    <row r="797" spans="1:19" x14ac:dyDescent="0.3">
      <c r="A797" t="s">
        <v>3310</v>
      </c>
      <c r="B797" t="s">
        <v>3311</v>
      </c>
      <c r="C797" s="51" t="s">
        <v>38</v>
      </c>
      <c r="D797" s="51" t="s">
        <v>42</v>
      </c>
      <c r="E797" s="51" t="s">
        <v>39</v>
      </c>
      <c r="F797" s="58">
        <v>88.298735129086197</v>
      </c>
      <c r="G797" s="58">
        <v>89.162807746867301</v>
      </c>
      <c r="H797" s="58">
        <v>86.866428309122</v>
      </c>
      <c r="I797" s="58">
        <v>84.292519866088199</v>
      </c>
      <c r="J797" s="58">
        <v>84.646345633428894</v>
      </c>
      <c r="K797" s="58">
        <v>94.756965740696202</v>
      </c>
      <c r="L797" s="58">
        <v>105.17575386857401</v>
      </c>
      <c r="M797" s="59">
        <v>0.52499438551807598</v>
      </c>
      <c r="N797" s="59">
        <v>0.54448415223802704</v>
      </c>
      <c r="O797" s="59">
        <v>0.51899374855359104</v>
      </c>
      <c r="P797" s="59">
        <v>0.50661299105589397</v>
      </c>
      <c r="Q797" s="59">
        <v>0.48331316695672599</v>
      </c>
      <c r="R797" s="59">
        <v>0.48584681352704101</v>
      </c>
      <c r="S797" s="59">
        <v>0.40786110599231101</v>
      </c>
    </row>
    <row r="798" spans="1:19" x14ac:dyDescent="0.3">
      <c r="A798" t="s">
        <v>3316</v>
      </c>
      <c r="B798" t="s">
        <v>3317</v>
      </c>
      <c r="C798" s="51" t="s">
        <v>43</v>
      </c>
      <c r="D798" s="51" t="s">
        <v>42</v>
      </c>
      <c r="E798" s="51" t="s">
        <v>39</v>
      </c>
      <c r="F798" s="58">
        <v>88.298735129086197</v>
      </c>
      <c r="G798" s="58">
        <v>89.162807746867301</v>
      </c>
      <c r="H798" s="58">
        <v>86.866428309122</v>
      </c>
      <c r="I798" s="58">
        <v>84.292519866088199</v>
      </c>
      <c r="J798" s="58">
        <v>84.646345633428894</v>
      </c>
      <c r="K798" s="58">
        <v>94.756965740696202</v>
      </c>
      <c r="L798" s="58">
        <v>105.17575386857401</v>
      </c>
      <c r="M798" s="59">
        <v>0.52499438551807598</v>
      </c>
      <c r="N798" s="59">
        <v>0.54448415223802704</v>
      </c>
      <c r="O798" s="59">
        <v>0.51899374855359104</v>
      </c>
      <c r="P798" s="59">
        <v>0.50661299105589397</v>
      </c>
      <c r="Q798" s="59">
        <v>0.48331316695672599</v>
      </c>
      <c r="R798" s="59">
        <v>0.48584681352704101</v>
      </c>
      <c r="S798" s="59">
        <v>0.40786110599231101</v>
      </c>
    </row>
    <row r="799" spans="1:19" x14ac:dyDescent="0.3">
      <c r="A799" t="s">
        <v>3308</v>
      </c>
      <c r="B799" t="s">
        <v>3309</v>
      </c>
      <c r="C799" s="51" t="s">
        <v>38</v>
      </c>
      <c r="D799" s="51" t="s">
        <v>42</v>
      </c>
      <c r="E799" s="51" t="s">
        <v>39</v>
      </c>
      <c r="F799" s="58">
        <v>88.298735129086197</v>
      </c>
      <c r="G799" s="58">
        <v>89.162807746867301</v>
      </c>
      <c r="H799" s="58">
        <v>86.866428309122</v>
      </c>
      <c r="I799" s="58">
        <v>84.292519866088199</v>
      </c>
      <c r="J799" s="58">
        <v>84.646345633428894</v>
      </c>
      <c r="K799" s="58">
        <v>94.756965740696202</v>
      </c>
      <c r="L799" s="58">
        <v>105.17575386857401</v>
      </c>
      <c r="M799" s="59">
        <v>0.52499438551807598</v>
      </c>
      <c r="N799" s="59">
        <v>0.54448415223802704</v>
      </c>
      <c r="O799" s="59">
        <v>0.51899374855359104</v>
      </c>
      <c r="P799" s="59">
        <v>0.50661299105589397</v>
      </c>
      <c r="Q799" s="59">
        <v>0.48331316695672599</v>
      </c>
      <c r="R799" s="59">
        <v>0.48584681352704101</v>
      </c>
      <c r="S799" s="59">
        <v>0.40786110599231101</v>
      </c>
    </row>
    <row r="800" spans="1:19" x14ac:dyDescent="0.3">
      <c r="A800" t="s">
        <v>3314</v>
      </c>
      <c r="B800" t="s">
        <v>3315</v>
      </c>
      <c r="C800" s="51" t="s">
        <v>38</v>
      </c>
      <c r="D800" s="51" t="s">
        <v>42</v>
      </c>
      <c r="E800" s="51" t="s">
        <v>39</v>
      </c>
      <c r="F800" s="58">
        <v>88.298735129086197</v>
      </c>
      <c r="G800" s="58">
        <v>89.162807746867301</v>
      </c>
      <c r="H800" s="58">
        <v>86.866428309122</v>
      </c>
      <c r="I800" s="58">
        <v>84.292519866088199</v>
      </c>
      <c r="J800" s="58">
        <v>84.646345633428894</v>
      </c>
      <c r="K800" s="58">
        <v>94.756965740696202</v>
      </c>
      <c r="L800" s="58">
        <v>105.17575386857401</v>
      </c>
      <c r="M800" s="59">
        <v>0.52499438551807598</v>
      </c>
      <c r="N800" s="59">
        <v>0.54448415223802704</v>
      </c>
      <c r="O800" s="59">
        <v>0.51899374855359104</v>
      </c>
      <c r="P800" s="59">
        <v>0.50661299105589397</v>
      </c>
      <c r="Q800" s="59">
        <v>0.48331316695672599</v>
      </c>
      <c r="R800" s="59">
        <v>0.48584681352704101</v>
      </c>
      <c r="S800" s="59">
        <v>0.40786110599231101</v>
      </c>
    </row>
    <row r="801" spans="1:19" x14ac:dyDescent="0.3">
      <c r="A801" t="s">
        <v>3312</v>
      </c>
      <c r="B801" t="s">
        <v>3313</v>
      </c>
      <c r="C801" s="51" t="s">
        <v>38</v>
      </c>
      <c r="D801" s="51" t="s">
        <v>42</v>
      </c>
      <c r="E801" s="51" t="s">
        <v>44</v>
      </c>
      <c r="F801" s="58">
        <v>80.885850931735902</v>
      </c>
      <c r="G801" s="58">
        <v>87.346781435796103</v>
      </c>
      <c r="H801" s="58">
        <v>83.610270918907602</v>
      </c>
      <c r="I801" s="58">
        <v>85.882023742502795</v>
      </c>
      <c r="J801" s="58">
        <v>84.350951101765105</v>
      </c>
      <c r="K801" s="58">
        <v>88.125029358710904</v>
      </c>
      <c r="L801" s="58">
        <v>111.435938873742</v>
      </c>
      <c r="M801" s="59">
        <v>0.73715310138997003</v>
      </c>
      <c r="N801" s="59">
        <v>0.76537603891892403</v>
      </c>
      <c r="O801" s="59">
        <v>0.72768850901831195</v>
      </c>
      <c r="P801" s="59">
        <v>0.70077743797867398</v>
      </c>
      <c r="Q801" s="59">
        <v>0.66584469686922698</v>
      </c>
      <c r="R801" s="59">
        <v>0.673293030251639</v>
      </c>
      <c r="S801" s="59">
        <v>0.57300414587631099</v>
      </c>
    </row>
    <row r="802" spans="1:19" x14ac:dyDescent="0.3">
      <c r="A802" t="s">
        <v>3870</v>
      </c>
      <c r="B802" t="s">
        <v>3871</v>
      </c>
      <c r="C802" s="51" t="s">
        <v>43</v>
      </c>
      <c r="D802" s="51" t="s">
        <v>42</v>
      </c>
      <c r="E802" s="51" t="s">
        <v>44</v>
      </c>
      <c r="F802" s="58">
        <v>99.707205636457999</v>
      </c>
      <c r="G802" s="58">
        <v>93.707012803040001</v>
      </c>
      <c r="H802" s="58">
        <v>95.943296568562104</v>
      </c>
      <c r="I802" s="58">
        <v>90.509048878053306</v>
      </c>
      <c r="J802" s="58">
        <v>93.674096695229395</v>
      </c>
      <c r="K802" s="58">
        <v>93.109500570166503</v>
      </c>
      <c r="L802" s="58">
        <v>106.175862141786</v>
      </c>
      <c r="M802" s="59">
        <v>0.70537819332434304</v>
      </c>
      <c r="N802" s="59">
        <v>0.73931487867338497</v>
      </c>
      <c r="O802" s="59">
        <v>0.70845616898923502</v>
      </c>
      <c r="P802" s="59">
        <v>0.68020355981131597</v>
      </c>
      <c r="Q802" s="59">
        <v>0.64811064954656294</v>
      </c>
      <c r="R802" s="59">
        <v>0.65811493152619704</v>
      </c>
      <c r="S802" s="59">
        <v>0.59218338756344402</v>
      </c>
    </row>
    <row r="803" spans="1:19" x14ac:dyDescent="0.3">
      <c r="A803" t="s">
        <v>3868</v>
      </c>
      <c r="B803" t="s">
        <v>3869</v>
      </c>
      <c r="C803" s="51" t="s">
        <v>43</v>
      </c>
      <c r="D803" s="51" t="s">
        <v>42</v>
      </c>
      <c r="E803" s="51" t="s">
        <v>39</v>
      </c>
      <c r="F803" s="58">
        <v>96.795409824127802</v>
      </c>
      <c r="G803" s="58">
        <v>93.398078081091498</v>
      </c>
      <c r="H803" s="58">
        <v>93.350716133422097</v>
      </c>
      <c r="I803" s="58">
        <v>90.759378478318197</v>
      </c>
      <c r="J803" s="58">
        <v>92.317361820873899</v>
      </c>
      <c r="K803" s="58">
        <v>99.527623140193896</v>
      </c>
      <c r="L803" s="58">
        <v>105.556950797241</v>
      </c>
      <c r="M803" s="59">
        <v>0.55695832694916203</v>
      </c>
      <c r="N803" s="59">
        <v>0.57591483930819898</v>
      </c>
      <c r="O803" s="59">
        <v>0.55708537701143002</v>
      </c>
      <c r="P803" s="59">
        <v>0.54237973118320604</v>
      </c>
      <c r="Q803" s="59">
        <v>0.52168906465882103</v>
      </c>
      <c r="R803" s="59">
        <v>0.52620400902229603</v>
      </c>
      <c r="S803" s="59">
        <v>0.478711360577876</v>
      </c>
    </row>
    <row r="804" spans="1:19" x14ac:dyDescent="0.3">
      <c r="A804" t="s">
        <v>3872</v>
      </c>
      <c r="B804" t="s">
        <v>3873</v>
      </c>
      <c r="C804" s="51" t="s">
        <v>43</v>
      </c>
      <c r="D804" s="51" t="s">
        <v>42</v>
      </c>
      <c r="E804" s="51" t="s">
        <v>44</v>
      </c>
      <c r="F804" s="58">
        <v>100.787094271199</v>
      </c>
      <c r="G804" s="58">
        <v>94.302346175131703</v>
      </c>
      <c r="H804" s="58">
        <v>102.58209953615</v>
      </c>
      <c r="I804" s="58">
        <v>90.259260152623895</v>
      </c>
      <c r="J804" s="58">
        <v>91.755600663247293</v>
      </c>
      <c r="K804" s="58">
        <v>103.411597226521</v>
      </c>
      <c r="L804" s="58">
        <v>102.55562143259201</v>
      </c>
      <c r="M804" s="59">
        <v>0.65637707022200997</v>
      </c>
      <c r="N804" s="59">
        <v>0.69077639698174598</v>
      </c>
      <c r="O804" s="59">
        <v>0.65932137919125999</v>
      </c>
      <c r="P804" s="59">
        <v>0.63209980359810503</v>
      </c>
      <c r="Q804" s="59">
        <v>0.60123036225165405</v>
      </c>
      <c r="R804" s="59">
        <v>0.61024023419453199</v>
      </c>
      <c r="S804" s="59">
        <v>0.54727128361872002</v>
      </c>
    </row>
    <row r="805" spans="1:19" x14ac:dyDescent="0.3">
      <c r="A805" t="s">
        <v>3862</v>
      </c>
      <c r="B805" t="s">
        <v>3863</v>
      </c>
      <c r="C805" s="51" t="s">
        <v>38</v>
      </c>
      <c r="D805" s="51" t="s">
        <v>42</v>
      </c>
      <c r="E805" s="51" t="s">
        <v>39</v>
      </c>
      <c r="F805" s="58">
        <v>96.795409824127802</v>
      </c>
      <c r="G805" s="58">
        <v>93.398078081091498</v>
      </c>
      <c r="H805" s="58">
        <v>93.350716133422097</v>
      </c>
      <c r="I805" s="58">
        <v>90.759378478318197</v>
      </c>
      <c r="J805" s="58">
        <v>92.317361820873899</v>
      </c>
      <c r="K805" s="58">
        <v>99.527623140193896</v>
      </c>
      <c r="L805" s="58">
        <v>105.556950797241</v>
      </c>
      <c r="M805" s="59">
        <v>0.55695832694916203</v>
      </c>
      <c r="N805" s="59">
        <v>0.57591483930819898</v>
      </c>
      <c r="O805" s="59">
        <v>0.55708537701143002</v>
      </c>
      <c r="P805" s="59">
        <v>0.54237973118320604</v>
      </c>
      <c r="Q805" s="59">
        <v>0.52168906465882103</v>
      </c>
      <c r="R805" s="59">
        <v>0.52620400902229603</v>
      </c>
      <c r="S805" s="59">
        <v>0.478711360577876</v>
      </c>
    </row>
    <row r="806" spans="1:19" x14ac:dyDescent="0.3">
      <c r="A806" t="s">
        <v>3864</v>
      </c>
      <c r="B806" t="s">
        <v>3865</v>
      </c>
      <c r="C806" s="51" t="s">
        <v>43</v>
      </c>
      <c r="D806" s="51" t="s">
        <v>42</v>
      </c>
      <c r="E806" s="51" t="s">
        <v>39</v>
      </c>
      <c r="F806" s="58">
        <v>96.795409824127802</v>
      </c>
      <c r="G806" s="58">
        <v>93.398078081091498</v>
      </c>
      <c r="H806" s="58">
        <v>93.350716133422097</v>
      </c>
      <c r="I806" s="58">
        <v>90.759378478318197</v>
      </c>
      <c r="J806" s="58">
        <v>92.317361820873899</v>
      </c>
      <c r="K806" s="58">
        <v>99.527623140193896</v>
      </c>
      <c r="L806" s="58">
        <v>105.556950797241</v>
      </c>
      <c r="M806" s="59">
        <v>0.55695832694916203</v>
      </c>
      <c r="N806" s="59">
        <v>0.57591483930819898</v>
      </c>
      <c r="O806" s="59">
        <v>0.55708537701143002</v>
      </c>
      <c r="P806" s="59">
        <v>0.54237973118320604</v>
      </c>
      <c r="Q806" s="59">
        <v>0.52168906465882103</v>
      </c>
      <c r="R806" s="59">
        <v>0.52620400902229603</v>
      </c>
      <c r="S806" s="59">
        <v>0.478711360577876</v>
      </c>
    </row>
    <row r="807" spans="1:19" x14ac:dyDescent="0.3">
      <c r="A807" t="s">
        <v>3866</v>
      </c>
      <c r="B807" t="s">
        <v>3867</v>
      </c>
      <c r="C807" s="51" t="s">
        <v>43</v>
      </c>
      <c r="D807" s="51" t="s">
        <v>42</v>
      </c>
      <c r="E807" s="51" t="s">
        <v>39</v>
      </c>
      <c r="F807" s="58">
        <v>96.795409824127802</v>
      </c>
      <c r="G807" s="58">
        <v>93.398078081091498</v>
      </c>
      <c r="H807" s="58">
        <v>93.350716133422097</v>
      </c>
      <c r="I807" s="58">
        <v>90.759378478318197</v>
      </c>
      <c r="J807" s="58">
        <v>92.317361820873899</v>
      </c>
      <c r="K807" s="58">
        <v>99.527623140193896</v>
      </c>
      <c r="L807" s="58">
        <v>105.556950797241</v>
      </c>
      <c r="M807" s="59">
        <v>0.55695832694916203</v>
      </c>
      <c r="N807" s="59">
        <v>0.57591483930819898</v>
      </c>
      <c r="O807" s="59">
        <v>0.55708537701143002</v>
      </c>
      <c r="P807" s="59">
        <v>0.54237973118320604</v>
      </c>
      <c r="Q807" s="59">
        <v>0.52168906465882103</v>
      </c>
      <c r="R807" s="59">
        <v>0.52620400902229603</v>
      </c>
      <c r="S807" s="59">
        <v>0.478711360577876</v>
      </c>
    </row>
    <row r="808" spans="1:19" x14ac:dyDescent="0.3">
      <c r="A808" t="s">
        <v>1156</v>
      </c>
      <c r="B808" t="s">
        <v>1157</v>
      </c>
      <c r="C808" s="51" t="s">
        <v>38</v>
      </c>
      <c r="D808" s="51" t="s">
        <v>42</v>
      </c>
      <c r="E808" s="51" t="s">
        <v>44</v>
      </c>
      <c r="F808" s="58">
        <v>76.882782045787906</v>
      </c>
      <c r="G808" s="58">
        <v>91.194963527919199</v>
      </c>
      <c r="H808" s="58">
        <v>94.549127596512506</v>
      </c>
      <c r="I808" s="58">
        <v>91.719876737392198</v>
      </c>
      <c r="J808" s="58">
        <v>93.019383502406299</v>
      </c>
      <c r="K808" s="58">
        <v>99.167266184210206</v>
      </c>
      <c r="L808" s="58">
        <v>110.564049609916</v>
      </c>
      <c r="M808" s="59">
        <v>0.648117289263615</v>
      </c>
      <c r="N808" s="59">
        <v>0.68471972617769905</v>
      </c>
      <c r="O808" s="59">
        <v>0.65116442181350198</v>
      </c>
      <c r="P808" s="59">
        <v>0.62136418062099597</v>
      </c>
      <c r="Q808" s="59">
        <v>0.58818338093129596</v>
      </c>
      <c r="R808" s="59">
        <v>0.59806092841514202</v>
      </c>
      <c r="S808" s="59">
        <v>0.53284935783723497</v>
      </c>
    </row>
    <row r="809" spans="1:19" x14ac:dyDescent="0.3">
      <c r="A809" t="s">
        <v>1166</v>
      </c>
      <c r="B809" t="s">
        <v>1167</v>
      </c>
      <c r="C809" s="51" t="s">
        <v>43</v>
      </c>
      <c r="D809" s="51" t="s">
        <v>42</v>
      </c>
      <c r="E809" s="51" t="s">
        <v>44</v>
      </c>
      <c r="F809" s="58">
        <v>82.9190907420477</v>
      </c>
      <c r="G809" s="58">
        <v>89.284226582716002</v>
      </c>
      <c r="H809" s="58">
        <v>102.82231437875799</v>
      </c>
      <c r="I809" s="58">
        <v>101.197531028659</v>
      </c>
      <c r="J809" s="58">
        <v>90.363033336717294</v>
      </c>
      <c r="K809" s="58">
        <v>89.732207576936304</v>
      </c>
      <c r="L809" s="58">
        <v>102.415510284486</v>
      </c>
      <c r="M809" s="59">
        <v>0.58717256058682599</v>
      </c>
      <c r="N809" s="59">
        <v>0.57820234756704203</v>
      </c>
      <c r="O809" s="59">
        <v>0.40415066248319598</v>
      </c>
      <c r="P809" s="59">
        <v>0.55338433220342398</v>
      </c>
      <c r="Q809" s="59">
        <v>0.51125562504570199</v>
      </c>
      <c r="R809" s="59">
        <v>0.42847320120323401</v>
      </c>
      <c r="S809" s="59">
        <v>0.30191281168550699</v>
      </c>
    </row>
    <row r="810" spans="1:19" x14ac:dyDescent="0.3">
      <c r="A810" t="s">
        <v>1154</v>
      </c>
      <c r="B810" t="s">
        <v>1155</v>
      </c>
      <c r="C810" s="51" t="s">
        <v>38</v>
      </c>
      <c r="D810" s="51" t="s">
        <v>42</v>
      </c>
      <c r="E810" s="51" t="s">
        <v>39</v>
      </c>
      <c r="F810" s="58">
        <v>83.5968373454849</v>
      </c>
      <c r="G810" s="58">
        <v>85.070473926381695</v>
      </c>
      <c r="H810" s="58">
        <v>95.706130272059596</v>
      </c>
      <c r="I810" s="58">
        <v>92.188147080134598</v>
      </c>
      <c r="J810" s="58">
        <v>91.0077761798848</v>
      </c>
      <c r="K810" s="58">
        <v>99.123115078518495</v>
      </c>
      <c r="L810" s="58">
        <v>106.53426147944801</v>
      </c>
      <c r="M810" s="59">
        <v>0.54332951081280301</v>
      </c>
      <c r="N810" s="59">
        <v>0.56465312159541003</v>
      </c>
      <c r="O810" s="59">
        <v>0.54358557459289603</v>
      </c>
      <c r="P810" s="59">
        <v>0.52571907765366399</v>
      </c>
      <c r="Q810" s="59">
        <v>0.50267857995969401</v>
      </c>
      <c r="R810" s="59">
        <v>0.50819212650555401</v>
      </c>
      <c r="S810" s="59">
        <v>0.45922300983016801</v>
      </c>
    </row>
    <row r="811" spans="1:19" x14ac:dyDescent="0.3">
      <c r="A811" t="s">
        <v>1160</v>
      </c>
      <c r="B811" t="s">
        <v>1161</v>
      </c>
      <c r="C811" s="51" t="s">
        <v>43</v>
      </c>
      <c r="D811" s="51" t="s">
        <v>42</v>
      </c>
      <c r="E811" s="51" t="s">
        <v>39</v>
      </c>
      <c r="F811" s="58">
        <v>83.5968373454849</v>
      </c>
      <c r="G811" s="58">
        <v>85.070473926381695</v>
      </c>
      <c r="H811" s="58">
        <v>95.706130272059596</v>
      </c>
      <c r="I811" s="58">
        <v>92.188147080134598</v>
      </c>
      <c r="J811" s="58">
        <v>91.0077761798848</v>
      </c>
      <c r="K811" s="58">
        <v>99.123115078518495</v>
      </c>
      <c r="L811" s="58">
        <v>106.53426147944801</v>
      </c>
      <c r="M811" s="59">
        <v>0.54332951081280301</v>
      </c>
      <c r="N811" s="59">
        <v>0.56465312159541003</v>
      </c>
      <c r="O811" s="59">
        <v>0.54358557459289603</v>
      </c>
      <c r="P811" s="59">
        <v>0.52571907765366399</v>
      </c>
      <c r="Q811" s="59">
        <v>0.50267857995969401</v>
      </c>
      <c r="R811" s="59">
        <v>0.50819212650555401</v>
      </c>
      <c r="S811" s="59">
        <v>0.45922300983016801</v>
      </c>
    </row>
    <row r="812" spans="1:19" x14ac:dyDescent="0.3">
      <c r="A812" t="s">
        <v>1162</v>
      </c>
      <c r="B812" t="s">
        <v>1163</v>
      </c>
      <c r="C812" s="51" t="s">
        <v>43</v>
      </c>
      <c r="D812" s="51" t="s">
        <v>42</v>
      </c>
      <c r="E812" s="51" t="s">
        <v>44</v>
      </c>
      <c r="F812" s="58">
        <v>83.680128792841003</v>
      </c>
      <c r="G812" s="58">
        <v>83.924780771558801</v>
      </c>
      <c r="H812" s="58">
        <v>92.934699277203904</v>
      </c>
      <c r="I812" s="58">
        <v>92.262787807412394</v>
      </c>
      <c r="J812" s="58">
        <v>90.492030164545696</v>
      </c>
      <c r="K812" s="58">
        <v>97.014686221333804</v>
      </c>
      <c r="L812" s="58">
        <v>104.857315889638</v>
      </c>
      <c r="M812" s="59">
        <v>0.64546822514288105</v>
      </c>
      <c r="N812" s="59">
        <v>0.68323411363752895</v>
      </c>
      <c r="O812" s="59">
        <v>0.648219902863718</v>
      </c>
      <c r="P812" s="59">
        <v>0.61992520138362595</v>
      </c>
      <c r="Q812" s="59">
        <v>0.58695164339239803</v>
      </c>
      <c r="R812" s="59">
        <v>0.59557387683304996</v>
      </c>
      <c r="S812" s="59">
        <v>0.53149093463979802</v>
      </c>
    </row>
    <row r="813" spans="1:19" x14ac:dyDescent="0.3">
      <c r="A813" t="s">
        <v>1164</v>
      </c>
      <c r="B813" t="s">
        <v>1165</v>
      </c>
      <c r="C813" s="51" t="s">
        <v>43</v>
      </c>
      <c r="D813" s="51" t="s">
        <v>42</v>
      </c>
      <c r="E813" s="51" t="s">
        <v>44</v>
      </c>
      <c r="F813" s="58">
        <v>86.814618080556798</v>
      </c>
      <c r="G813" s="58">
        <v>94.6497827573656</v>
      </c>
      <c r="H813" s="58">
        <v>95.209050835038894</v>
      </c>
      <c r="I813" s="58">
        <v>94.088304009038495</v>
      </c>
      <c r="J813" s="58">
        <v>86.625937806088302</v>
      </c>
      <c r="K813" s="58">
        <v>98.593949657892793</v>
      </c>
      <c r="L813" s="58">
        <v>105.059840535606</v>
      </c>
      <c r="M813" s="59">
        <v>0.67868608762951799</v>
      </c>
      <c r="N813" s="59">
        <v>0.715479666768147</v>
      </c>
      <c r="O813" s="59">
        <v>0.68211750909442903</v>
      </c>
      <c r="P813" s="59">
        <v>0.65138214893750201</v>
      </c>
      <c r="Q813" s="59">
        <v>0.61717289597401004</v>
      </c>
      <c r="R813" s="59">
        <v>0.62775503179884995</v>
      </c>
      <c r="S813" s="59">
        <v>0.56038190092704598</v>
      </c>
    </row>
    <row r="814" spans="1:19" x14ac:dyDescent="0.3">
      <c r="A814" t="s">
        <v>1158</v>
      </c>
      <c r="B814" t="s">
        <v>1159</v>
      </c>
      <c r="C814" s="51" t="s">
        <v>43</v>
      </c>
      <c r="D814" s="51" t="s">
        <v>42</v>
      </c>
      <c r="E814" s="51" t="s">
        <v>39</v>
      </c>
      <c r="F814" s="58">
        <v>83.5968373454849</v>
      </c>
      <c r="G814" s="58">
        <v>85.070473926381695</v>
      </c>
      <c r="H814" s="58">
        <v>95.706130272059596</v>
      </c>
      <c r="I814" s="58">
        <v>92.188147080134598</v>
      </c>
      <c r="J814" s="58">
        <v>91.0077761798848</v>
      </c>
      <c r="K814" s="58">
        <v>99.123115078518495</v>
      </c>
      <c r="L814" s="58">
        <v>106.53426147944801</v>
      </c>
      <c r="M814" s="59">
        <v>0.54332951081280301</v>
      </c>
      <c r="N814" s="59">
        <v>0.56465312159541003</v>
      </c>
      <c r="O814" s="59">
        <v>0.54358557459289603</v>
      </c>
      <c r="P814" s="59">
        <v>0.52571907765366399</v>
      </c>
      <c r="Q814" s="59">
        <v>0.50267857995969401</v>
      </c>
      <c r="R814" s="59">
        <v>0.50819212650555401</v>
      </c>
      <c r="S814" s="59">
        <v>0.45922300983016801</v>
      </c>
    </row>
    <row r="815" spans="1:19" x14ac:dyDescent="0.3">
      <c r="A815" t="s">
        <v>1152</v>
      </c>
      <c r="B815" t="s">
        <v>1153</v>
      </c>
      <c r="C815" s="51" t="s">
        <v>38</v>
      </c>
      <c r="D815" s="51" t="s">
        <v>42</v>
      </c>
      <c r="E815" s="51" t="s">
        <v>39</v>
      </c>
      <c r="F815" s="58">
        <v>83.5968373454849</v>
      </c>
      <c r="G815" s="58">
        <v>85.070473926381695</v>
      </c>
      <c r="H815" s="58">
        <v>95.706130272059596</v>
      </c>
      <c r="I815" s="58">
        <v>92.188147080134598</v>
      </c>
      <c r="J815" s="58">
        <v>91.0077761798848</v>
      </c>
      <c r="K815" s="58">
        <v>99.123115078518495</v>
      </c>
      <c r="L815" s="58">
        <v>106.53426147944801</v>
      </c>
      <c r="M815" s="59">
        <v>0.54332951081280301</v>
      </c>
      <c r="N815" s="59">
        <v>0.56465312159541003</v>
      </c>
      <c r="O815" s="59">
        <v>0.54358557459289603</v>
      </c>
      <c r="P815" s="59">
        <v>0.52571907765366399</v>
      </c>
      <c r="Q815" s="59">
        <v>0.50267857995969401</v>
      </c>
      <c r="R815" s="59">
        <v>0.50819212650555401</v>
      </c>
      <c r="S815" s="59">
        <v>0.45922300983016801</v>
      </c>
    </row>
    <row r="816" spans="1:19" x14ac:dyDescent="0.3">
      <c r="A816" t="s">
        <v>69</v>
      </c>
      <c r="B816" t="s">
        <v>70</v>
      </c>
      <c r="C816" s="51" t="s">
        <v>38</v>
      </c>
      <c r="D816" s="51" t="s">
        <v>42</v>
      </c>
      <c r="E816" s="51" t="s">
        <v>39</v>
      </c>
      <c r="F816" s="58">
        <v>101.186756675152</v>
      </c>
      <c r="G816" s="58">
        <v>90.615891607057193</v>
      </c>
      <c r="H816" s="58">
        <v>92.445192035347802</v>
      </c>
      <c r="I816" s="58">
        <v>88.255287071500405</v>
      </c>
      <c r="J816" s="58">
        <v>87.211611394762002</v>
      </c>
      <c r="K816" s="58">
        <v>101.437077910388</v>
      </c>
      <c r="L816" s="58">
        <v>105.898551909952</v>
      </c>
      <c r="M816" s="59">
        <v>0.42049250530959797</v>
      </c>
      <c r="N816" s="59">
        <v>0.437748876851207</v>
      </c>
      <c r="O816" s="59">
        <v>0.41747450735676001</v>
      </c>
      <c r="P816" s="59">
        <v>0.40541781303042901</v>
      </c>
      <c r="Q816" s="59">
        <v>0.38481024089473598</v>
      </c>
      <c r="R816" s="59">
        <v>0.388316540932582</v>
      </c>
      <c r="S816" s="59">
        <v>0.31798672712072901</v>
      </c>
    </row>
    <row r="817" spans="1:19" x14ac:dyDescent="0.3">
      <c r="A817" t="s">
        <v>978</v>
      </c>
      <c r="B817" t="s">
        <v>979</v>
      </c>
      <c r="C817" s="51" t="s">
        <v>38</v>
      </c>
      <c r="D817" s="51" t="s">
        <v>42</v>
      </c>
      <c r="E817" s="51" t="s">
        <v>39</v>
      </c>
      <c r="F817" s="58">
        <v>101.186756675152</v>
      </c>
      <c r="G817" s="58">
        <v>90.615891607057193</v>
      </c>
      <c r="H817" s="58">
        <v>92.445192035347802</v>
      </c>
      <c r="I817" s="58">
        <v>88.255287071500405</v>
      </c>
      <c r="J817" s="58">
        <v>87.211611394762002</v>
      </c>
      <c r="K817" s="58">
        <v>101.437077910388</v>
      </c>
      <c r="L817" s="58">
        <v>105.898551909952</v>
      </c>
      <c r="M817" s="59">
        <v>0.42049250530959797</v>
      </c>
      <c r="N817" s="59">
        <v>0.437748876851207</v>
      </c>
      <c r="O817" s="59">
        <v>0.41747450735676001</v>
      </c>
      <c r="P817" s="59">
        <v>0.40541781303042901</v>
      </c>
      <c r="Q817" s="59">
        <v>0.38481024089473598</v>
      </c>
      <c r="R817" s="59">
        <v>0.388316540932582</v>
      </c>
      <c r="S817" s="59">
        <v>0.31798672712072901</v>
      </c>
    </row>
    <row r="818" spans="1:19" x14ac:dyDescent="0.3">
      <c r="A818" t="s">
        <v>67</v>
      </c>
      <c r="B818" t="s">
        <v>68</v>
      </c>
      <c r="C818" s="51" t="s">
        <v>43</v>
      </c>
      <c r="D818" s="51" t="s">
        <v>42</v>
      </c>
      <c r="E818" s="51" t="s">
        <v>39</v>
      </c>
      <c r="F818" s="58">
        <v>101.186756675152</v>
      </c>
      <c r="G818" s="58">
        <v>90.615891607057193</v>
      </c>
      <c r="H818" s="58">
        <v>92.445192035347802</v>
      </c>
      <c r="I818" s="58">
        <v>88.255287071500405</v>
      </c>
      <c r="J818" s="58">
        <v>87.211611394762002</v>
      </c>
      <c r="K818" s="58">
        <v>101.437077910388</v>
      </c>
      <c r="L818" s="58">
        <v>105.898551909952</v>
      </c>
      <c r="M818" s="59">
        <v>0.42049250530959797</v>
      </c>
      <c r="N818" s="59">
        <v>0.437748876851207</v>
      </c>
      <c r="O818" s="59">
        <v>0.41747450735676001</v>
      </c>
      <c r="P818" s="59">
        <v>0.40541781303042901</v>
      </c>
      <c r="Q818" s="59">
        <v>0.38481024089473598</v>
      </c>
      <c r="R818" s="59">
        <v>0.388316540932582</v>
      </c>
      <c r="S818" s="59">
        <v>0.31798672712072901</v>
      </c>
    </row>
    <row r="819" spans="1:19" x14ac:dyDescent="0.3">
      <c r="A819" t="s">
        <v>2387</v>
      </c>
      <c r="B819" t="s">
        <v>2388</v>
      </c>
      <c r="C819" s="51" t="s">
        <v>38</v>
      </c>
      <c r="D819" s="51" t="s">
        <v>42</v>
      </c>
      <c r="E819" s="51" t="s">
        <v>39</v>
      </c>
      <c r="F819" s="58">
        <v>93.078626477818204</v>
      </c>
      <c r="G819" s="58">
        <v>86.718695201328501</v>
      </c>
      <c r="H819" s="58">
        <v>79.2506608726964</v>
      </c>
      <c r="I819" s="58">
        <v>86.125290153741304</v>
      </c>
      <c r="J819" s="58">
        <v>88.568997768247897</v>
      </c>
      <c r="K819" s="58">
        <v>102.18641980978001</v>
      </c>
      <c r="L819" s="58">
        <v>98.600699809671795</v>
      </c>
      <c r="M819" s="59">
        <v>0.53929694008419105</v>
      </c>
      <c r="N819" s="59">
        <v>0.556094693459392</v>
      </c>
      <c r="O819" s="59">
        <v>0.52956408864425297</v>
      </c>
      <c r="P819" s="59">
        <v>0.52237529578686703</v>
      </c>
      <c r="Q819" s="59">
        <v>0.49849463114960202</v>
      </c>
      <c r="R819" s="59">
        <v>0.49560543715886501</v>
      </c>
      <c r="S819" s="59">
        <v>0.426047742488676</v>
      </c>
    </row>
    <row r="820" spans="1:19" x14ac:dyDescent="0.3">
      <c r="A820" t="s">
        <v>2395</v>
      </c>
      <c r="B820" t="s">
        <v>2396</v>
      </c>
      <c r="C820" s="51" t="s">
        <v>43</v>
      </c>
      <c r="D820" s="51" t="s">
        <v>42</v>
      </c>
      <c r="E820" s="51" t="s">
        <v>39</v>
      </c>
      <c r="F820" s="58">
        <v>93.078626477818204</v>
      </c>
      <c r="G820" s="58">
        <v>86.718695201328501</v>
      </c>
      <c r="H820" s="58">
        <v>79.2506608726964</v>
      </c>
      <c r="I820" s="58">
        <v>86.125290153741304</v>
      </c>
      <c r="J820" s="58">
        <v>88.568997768247897</v>
      </c>
      <c r="K820" s="58">
        <v>102.18641980978001</v>
      </c>
      <c r="L820" s="58">
        <v>98.600699809671795</v>
      </c>
      <c r="M820" s="59">
        <v>0.53929694008419105</v>
      </c>
      <c r="N820" s="59">
        <v>0.556094693459392</v>
      </c>
      <c r="O820" s="59">
        <v>0.52956408864425297</v>
      </c>
      <c r="P820" s="59">
        <v>0.52237529578686703</v>
      </c>
      <c r="Q820" s="59">
        <v>0.49849463114960202</v>
      </c>
      <c r="R820" s="59">
        <v>0.49560543715886501</v>
      </c>
      <c r="S820" s="59">
        <v>0.426047742488676</v>
      </c>
    </row>
    <row r="821" spans="1:19" x14ac:dyDescent="0.3">
      <c r="A821" t="s">
        <v>2389</v>
      </c>
      <c r="B821" t="s">
        <v>2390</v>
      </c>
      <c r="C821" s="51" t="s">
        <v>38</v>
      </c>
      <c r="D821" s="51" t="s">
        <v>42</v>
      </c>
      <c r="E821" s="51" t="s">
        <v>39</v>
      </c>
      <c r="F821" s="58">
        <v>93.078626477818204</v>
      </c>
      <c r="G821" s="58">
        <v>86.718695201328501</v>
      </c>
      <c r="H821" s="58">
        <v>79.2506608726964</v>
      </c>
      <c r="I821" s="58">
        <v>86.125290153741304</v>
      </c>
      <c r="J821" s="58">
        <v>88.568997768247897</v>
      </c>
      <c r="K821" s="58">
        <v>102.18641980978001</v>
      </c>
      <c r="L821" s="58">
        <v>98.600699809671795</v>
      </c>
      <c r="M821" s="59">
        <v>0.53929694008419105</v>
      </c>
      <c r="N821" s="59">
        <v>0.556094693459392</v>
      </c>
      <c r="O821" s="59">
        <v>0.52956408864425297</v>
      </c>
      <c r="P821" s="59">
        <v>0.52237529578686703</v>
      </c>
      <c r="Q821" s="59">
        <v>0.49849463114960202</v>
      </c>
      <c r="R821" s="59">
        <v>0.49560543715886501</v>
      </c>
      <c r="S821" s="59">
        <v>0.426047742488676</v>
      </c>
    </row>
    <row r="822" spans="1:19" x14ac:dyDescent="0.3">
      <c r="A822" t="s">
        <v>2391</v>
      </c>
      <c r="B822" t="s">
        <v>2392</v>
      </c>
      <c r="C822" s="51" t="s">
        <v>43</v>
      </c>
      <c r="D822" s="51" t="s">
        <v>42</v>
      </c>
      <c r="E822" s="51" t="s">
        <v>39</v>
      </c>
      <c r="F822" s="58">
        <v>93.078626477818204</v>
      </c>
      <c r="G822" s="58">
        <v>86.718695201328501</v>
      </c>
      <c r="H822" s="58">
        <v>79.2506608726964</v>
      </c>
      <c r="I822" s="58">
        <v>86.125290153741304</v>
      </c>
      <c r="J822" s="58">
        <v>88.568997768247897</v>
      </c>
      <c r="K822" s="58">
        <v>102.18641980978001</v>
      </c>
      <c r="L822" s="58">
        <v>98.600699809671795</v>
      </c>
      <c r="M822" s="59">
        <v>0.53929694008419105</v>
      </c>
      <c r="N822" s="59">
        <v>0.556094693459392</v>
      </c>
      <c r="O822" s="59">
        <v>0.52956408864425297</v>
      </c>
      <c r="P822" s="59">
        <v>0.52237529578686703</v>
      </c>
      <c r="Q822" s="59">
        <v>0.49849463114960202</v>
      </c>
      <c r="R822" s="59">
        <v>0.49560543715886501</v>
      </c>
      <c r="S822" s="59">
        <v>0.426047742488676</v>
      </c>
    </row>
    <row r="823" spans="1:19" x14ac:dyDescent="0.3">
      <c r="A823" t="s">
        <v>2385</v>
      </c>
      <c r="B823" t="s">
        <v>2386</v>
      </c>
      <c r="C823" s="51" t="s">
        <v>38</v>
      </c>
      <c r="D823" s="51" t="s">
        <v>42</v>
      </c>
      <c r="E823" s="51" t="s">
        <v>39</v>
      </c>
      <c r="F823" s="58">
        <v>93.078626477818204</v>
      </c>
      <c r="G823" s="58">
        <v>86.718695201328501</v>
      </c>
      <c r="H823" s="58">
        <v>79.2506608726964</v>
      </c>
      <c r="I823" s="58">
        <v>86.125290153741304</v>
      </c>
      <c r="J823" s="58">
        <v>88.568997768247897</v>
      </c>
      <c r="K823" s="58">
        <v>102.18641980978001</v>
      </c>
      <c r="L823" s="58">
        <v>98.600699809671795</v>
      </c>
      <c r="M823" s="59">
        <v>0.53929694008419105</v>
      </c>
      <c r="N823" s="59">
        <v>0.556094693459392</v>
      </c>
      <c r="O823" s="59">
        <v>0.52956408864425297</v>
      </c>
      <c r="P823" s="59">
        <v>0.52237529578686703</v>
      </c>
      <c r="Q823" s="59">
        <v>0.49849463114960202</v>
      </c>
      <c r="R823" s="59">
        <v>0.49560543715886501</v>
      </c>
      <c r="S823" s="59">
        <v>0.426047742488676</v>
      </c>
    </row>
    <row r="824" spans="1:19" x14ac:dyDescent="0.3">
      <c r="A824" t="s">
        <v>2393</v>
      </c>
      <c r="B824" t="s">
        <v>2394</v>
      </c>
      <c r="C824" s="51" t="s">
        <v>38</v>
      </c>
      <c r="D824" s="51" t="s">
        <v>42</v>
      </c>
      <c r="E824" s="51" t="s">
        <v>39</v>
      </c>
      <c r="F824" s="58">
        <v>93.078626477818204</v>
      </c>
      <c r="G824" s="58">
        <v>86.718695201328501</v>
      </c>
      <c r="H824" s="58">
        <v>79.2506608726964</v>
      </c>
      <c r="I824" s="58">
        <v>86.125290153741304</v>
      </c>
      <c r="J824" s="58">
        <v>88.568997768247897</v>
      </c>
      <c r="K824" s="58">
        <v>102.18641980978001</v>
      </c>
      <c r="L824" s="58">
        <v>98.600699809671795</v>
      </c>
      <c r="M824" s="59">
        <v>0.53929694008419105</v>
      </c>
      <c r="N824" s="59">
        <v>0.556094693459392</v>
      </c>
      <c r="O824" s="59">
        <v>0.52956408864425297</v>
      </c>
      <c r="P824" s="59">
        <v>0.52237529578686703</v>
      </c>
      <c r="Q824" s="59">
        <v>0.49849463114960202</v>
      </c>
      <c r="R824" s="59">
        <v>0.49560543715886501</v>
      </c>
      <c r="S824" s="59">
        <v>0.426047742488676</v>
      </c>
    </row>
    <row r="825" spans="1:19" x14ac:dyDescent="0.3">
      <c r="A825" t="s">
        <v>2397</v>
      </c>
      <c r="B825" t="s">
        <v>2398</v>
      </c>
      <c r="C825" s="51" t="s">
        <v>43</v>
      </c>
      <c r="D825" s="51" t="s">
        <v>42</v>
      </c>
      <c r="E825" s="51" t="s">
        <v>44</v>
      </c>
      <c r="F825" s="58">
        <v>84.171029467487998</v>
      </c>
      <c r="G825" s="58">
        <v>87.938632557725498</v>
      </c>
      <c r="H825" s="58">
        <v>73.004658910217799</v>
      </c>
      <c r="I825" s="58">
        <v>86.692540591352</v>
      </c>
      <c r="J825" s="58">
        <v>88.844702548413807</v>
      </c>
      <c r="K825" s="58">
        <v>101.887670301082</v>
      </c>
      <c r="L825" s="58">
        <v>98.600699809671795</v>
      </c>
      <c r="M825" s="59">
        <v>0.70878290720156001</v>
      </c>
      <c r="N825" s="59">
        <v>0.69721537914655596</v>
      </c>
      <c r="O825" s="59">
        <v>0.65200693221607897</v>
      </c>
      <c r="P825" s="59">
        <v>0.68123071802365498</v>
      </c>
      <c r="Q825" s="59">
        <v>0.64434932856237204</v>
      </c>
      <c r="R825" s="59">
        <v>0.61258003954107998</v>
      </c>
      <c r="S825" s="59">
        <v>0.426047742488676</v>
      </c>
    </row>
    <row r="826" spans="1:19" x14ac:dyDescent="0.3">
      <c r="A826" t="s">
        <v>2397</v>
      </c>
      <c r="B826" t="s">
        <v>2398</v>
      </c>
      <c r="C826" s="51" t="s">
        <v>43</v>
      </c>
      <c r="D826" s="51" t="s">
        <v>42</v>
      </c>
      <c r="E826" s="51" t="s">
        <v>44</v>
      </c>
      <c r="F826" s="58">
        <v>84.171029467487998</v>
      </c>
      <c r="G826" s="58">
        <v>87.938632557725498</v>
      </c>
      <c r="H826" s="58">
        <v>73.004658910217799</v>
      </c>
      <c r="I826" s="58">
        <v>86.692540591352</v>
      </c>
      <c r="J826" s="58">
        <v>88.844702548413807</v>
      </c>
      <c r="K826" s="58">
        <v>101.887670301082</v>
      </c>
      <c r="L826" s="58">
        <v>98.600699809671795</v>
      </c>
      <c r="M826" s="59">
        <v>0.70878290720156001</v>
      </c>
      <c r="N826" s="59">
        <v>0.69721537914655596</v>
      </c>
      <c r="O826" s="59">
        <v>0.65200693221607897</v>
      </c>
      <c r="P826" s="59">
        <v>0.68123071802365498</v>
      </c>
      <c r="Q826" s="59">
        <v>0.64434932856237204</v>
      </c>
      <c r="R826" s="59">
        <v>0.61258003954107998</v>
      </c>
      <c r="S826" s="59">
        <v>0.426047742488676</v>
      </c>
    </row>
    <row r="827" spans="1:19" x14ac:dyDescent="0.3">
      <c r="A827" t="s">
        <v>2327</v>
      </c>
      <c r="B827" t="s">
        <v>2328</v>
      </c>
      <c r="C827" s="51" t="s">
        <v>38</v>
      </c>
      <c r="D827" s="51" t="s">
        <v>42</v>
      </c>
      <c r="E827" s="51" t="s">
        <v>39</v>
      </c>
      <c r="F827" s="58">
        <v>97.4333879019497</v>
      </c>
      <c r="G827" s="58">
        <v>88.978905516596399</v>
      </c>
      <c r="H827" s="58">
        <v>86.634685852712394</v>
      </c>
      <c r="I827" s="58">
        <v>90.366098840688096</v>
      </c>
      <c r="J827" s="58">
        <v>89.435684648520706</v>
      </c>
      <c r="K827" s="58">
        <v>94.881925810772302</v>
      </c>
      <c r="L827" s="58">
        <v>101.258190158552</v>
      </c>
      <c r="M827" s="59">
        <v>0.49546670000236998</v>
      </c>
      <c r="N827" s="59">
        <v>0.52309001300670899</v>
      </c>
      <c r="O827" s="59">
        <v>0.49445402168027802</v>
      </c>
      <c r="P827" s="59">
        <v>0.47107998679358198</v>
      </c>
      <c r="Q827" s="59">
        <v>0.44234360235704301</v>
      </c>
      <c r="R827" s="59">
        <v>0.450417243795947</v>
      </c>
      <c r="S827" s="59">
        <v>0.39373980135486097</v>
      </c>
    </row>
    <row r="828" spans="1:19" x14ac:dyDescent="0.3">
      <c r="A828" t="s">
        <v>2329</v>
      </c>
      <c r="B828" t="s">
        <v>2330</v>
      </c>
      <c r="C828" s="51" t="s">
        <v>43</v>
      </c>
      <c r="D828" s="51" t="s">
        <v>42</v>
      </c>
      <c r="E828" s="51" t="s">
        <v>39</v>
      </c>
      <c r="F828" s="58">
        <v>97.4333879019497</v>
      </c>
      <c r="G828" s="58">
        <v>88.978905516596399</v>
      </c>
      <c r="H828" s="58">
        <v>86.634685852712394</v>
      </c>
      <c r="I828" s="58">
        <v>90.366098840688096</v>
      </c>
      <c r="J828" s="58">
        <v>89.435684648520706</v>
      </c>
      <c r="K828" s="58">
        <v>94.881925810772302</v>
      </c>
      <c r="L828" s="58">
        <v>101.258190158552</v>
      </c>
      <c r="M828" s="59">
        <v>0.49546670000236998</v>
      </c>
      <c r="N828" s="59">
        <v>0.52309001300670899</v>
      </c>
      <c r="O828" s="59">
        <v>0.49445402168027802</v>
      </c>
      <c r="P828" s="59">
        <v>0.47107998679358198</v>
      </c>
      <c r="Q828" s="59">
        <v>0.44234360235704301</v>
      </c>
      <c r="R828" s="59">
        <v>0.450417243795947</v>
      </c>
      <c r="S828" s="59">
        <v>0.39373980135486097</v>
      </c>
    </row>
    <row r="829" spans="1:19" x14ac:dyDescent="0.3">
      <c r="A829" t="s">
        <v>2333</v>
      </c>
      <c r="B829" t="s">
        <v>2334</v>
      </c>
      <c r="C829" s="51" t="s">
        <v>43</v>
      </c>
      <c r="D829" s="51" t="s">
        <v>42</v>
      </c>
      <c r="E829" s="51" t="s">
        <v>39</v>
      </c>
      <c r="F829" s="58">
        <v>97.4333879019497</v>
      </c>
      <c r="G829" s="58">
        <v>88.978905516596399</v>
      </c>
      <c r="H829" s="58">
        <v>86.634685852712394</v>
      </c>
      <c r="I829" s="58">
        <v>90.366098840688096</v>
      </c>
      <c r="J829" s="58">
        <v>89.435684648520706</v>
      </c>
      <c r="K829" s="58">
        <v>94.881925810772302</v>
      </c>
      <c r="L829" s="58">
        <v>101.258190158552</v>
      </c>
      <c r="M829" s="59">
        <v>0.49546670000236998</v>
      </c>
      <c r="N829" s="59">
        <v>0.52309001300670899</v>
      </c>
      <c r="O829" s="59">
        <v>0.49445402168027802</v>
      </c>
      <c r="P829" s="59">
        <v>0.47107998679358198</v>
      </c>
      <c r="Q829" s="59">
        <v>0.44234360235704301</v>
      </c>
      <c r="R829" s="59">
        <v>0.450417243795947</v>
      </c>
      <c r="S829" s="59">
        <v>0.39373980135486097</v>
      </c>
    </row>
    <row r="830" spans="1:19" x14ac:dyDescent="0.3">
      <c r="A830" t="s">
        <v>2335</v>
      </c>
      <c r="B830" t="s">
        <v>2336</v>
      </c>
      <c r="C830" s="51" t="s">
        <v>43</v>
      </c>
      <c r="D830" s="51" t="s">
        <v>42</v>
      </c>
      <c r="E830" s="51" t="s">
        <v>39</v>
      </c>
      <c r="F830" s="58">
        <v>97.4333879019497</v>
      </c>
      <c r="G830" s="58">
        <v>88.978905516596399</v>
      </c>
      <c r="H830" s="58">
        <v>86.634685852712394</v>
      </c>
      <c r="I830" s="58">
        <v>90.366098840688096</v>
      </c>
      <c r="J830" s="58">
        <v>89.435684648520706</v>
      </c>
      <c r="K830" s="58">
        <v>94.881925810772302</v>
      </c>
      <c r="L830" s="58">
        <v>101.258190158552</v>
      </c>
      <c r="M830" s="59">
        <v>0.49546670000236998</v>
      </c>
      <c r="N830" s="59">
        <v>0.52309001300670899</v>
      </c>
      <c r="O830" s="59">
        <v>0.49445402168027802</v>
      </c>
      <c r="P830" s="59">
        <v>0.47107998679358198</v>
      </c>
      <c r="Q830" s="59">
        <v>0.44234360235704301</v>
      </c>
      <c r="R830" s="59">
        <v>0.450417243795947</v>
      </c>
      <c r="S830" s="59">
        <v>0.39373980135486097</v>
      </c>
    </row>
    <row r="831" spans="1:19" x14ac:dyDescent="0.3">
      <c r="A831" t="s">
        <v>2325</v>
      </c>
      <c r="B831" t="s">
        <v>2326</v>
      </c>
      <c r="C831" s="51" t="s">
        <v>38</v>
      </c>
      <c r="D831" s="51" t="s">
        <v>42</v>
      </c>
      <c r="E831" s="51" t="s">
        <v>44</v>
      </c>
      <c r="F831" s="58">
        <v>96.303321768454197</v>
      </c>
      <c r="G831" s="58">
        <v>90.664840217829493</v>
      </c>
      <c r="H831" s="58">
        <v>89.555427525048501</v>
      </c>
      <c r="I831" s="58">
        <v>88.405491194892605</v>
      </c>
      <c r="J831" s="58">
        <v>88.697367226543193</v>
      </c>
      <c r="K831" s="58">
        <v>94.830539450518501</v>
      </c>
      <c r="L831" s="58">
        <v>104.378373940736</v>
      </c>
      <c r="M831" s="59">
        <v>0.62015435264320695</v>
      </c>
      <c r="N831" s="59">
        <v>0.66294707551274201</v>
      </c>
      <c r="O831" s="59">
        <v>0.62303318410734099</v>
      </c>
      <c r="P831" s="59">
        <v>0.58716549026764397</v>
      </c>
      <c r="Q831" s="59">
        <v>0.54787490240561598</v>
      </c>
      <c r="R831" s="59">
        <v>0.56063923843181396</v>
      </c>
      <c r="S831" s="59">
        <v>0.486135452195811</v>
      </c>
    </row>
    <row r="832" spans="1:19" x14ac:dyDescent="0.3">
      <c r="A832" t="s">
        <v>2331</v>
      </c>
      <c r="B832" t="s">
        <v>2332</v>
      </c>
      <c r="C832" s="51" t="s">
        <v>43</v>
      </c>
      <c r="D832" s="51" t="s">
        <v>42</v>
      </c>
      <c r="E832" s="51" t="s">
        <v>39</v>
      </c>
      <c r="F832" s="58">
        <v>97.4333879019497</v>
      </c>
      <c r="G832" s="58">
        <v>88.978905516596399</v>
      </c>
      <c r="H832" s="58">
        <v>86.634685852712394</v>
      </c>
      <c r="I832" s="58">
        <v>90.366098840688096</v>
      </c>
      <c r="J832" s="58">
        <v>89.435684648520706</v>
      </c>
      <c r="K832" s="58">
        <v>94.881925810772302</v>
      </c>
      <c r="L832" s="58">
        <v>101.258190158552</v>
      </c>
      <c r="M832" s="59">
        <v>0.49546670000236998</v>
      </c>
      <c r="N832" s="59">
        <v>0.52309001300670899</v>
      </c>
      <c r="O832" s="59">
        <v>0.49445402168027802</v>
      </c>
      <c r="P832" s="59">
        <v>0.47107998679358198</v>
      </c>
      <c r="Q832" s="59">
        <v>0.44234360235704301</v>
      </c>
      <c r="R832" s="59">
        <v>0.450417243795947</v>
      </c>
      <c r="S832" s="59">
        <v>0.39373980135486097</v>
      </c>
    </row>
    <row r="833" spans="1:19" x14ac:dyDescent="0.3">
      <c r="A833" t="s">
        <v>3636</v>
      </c>
      <c r="B833" t="s">
        <v>3637</v>
      </c>
      <c r="C833" s="51" t="s">
        <v>43</v>
      </c>
      <c r="D833" s="51" t="s">
        <v>42</v>
      </c>
      <c r="E833" s="51" t="s">
        <v>44</v>
      </c>
      <c r="F833" s="58">
        <v>93.389399156805894</v>
      </c>
      <c r="G833" s="58">
        <v>87.724638429825404</v>
      </c>
      <c r="H833" s="58">
        <v>90.702603745532002</v>
      </c>
      <c r="I833" s="58">
        <v>88.937998378374104</v>
      </c>
      <c r="J833" s="58">
        <v>82.490752177159294</v>
      </c>
      <c r="K833" s="58">
        <v>89.937512225010494</v>
      </c>
      <c r="L833" s="58">
        <v>106.488889529663</v>
      </c>
      <c r="M833" s="59">
        <v>0.72412595337918395</v>
      </c>
      <c r="N833" s="59">
        <v>0.75730627313092602</v>
      </c>
      <c r="O833" s="59">
        <v>0.72763621614523299</v>
      </c>
      <c r="P833" s="59">
        <v>0.70109901708102695</v>
      </c>
      <c r="Q833" s="59">
        <v>0.67072600247703995</v>
      </c>
      <c r="R833" s="59">
        <v>0.67950253580221898</v>
      </c>
      <c r="S833" s="59">
        <v>0.61766470703855703</v>
      </c>
    </row>
    <row r="834" spans="1:19" x14ac:dyDescent="0.3">
      <c r="A834" t="s">
        <v>3634</v>
      </c>
      <c r="B834" t="s">
        <v>3635</v>
      </c>
      <c r="C834" s="51" t="s">
        <v>38</v>
      </c>
      <c r="D834" s="51" t="s">
        <v>42</v>
      </c>
      <c r="E834" s="51" t="s">
        <v>44</v>
      </c>
      <c r="F834" s="58">
        <v>96.022217229928103</v>
      </c>
      <c r="G834" s="58">
        <v>81.599163285789103</v>
      </c>
      <c r="H834" s="58">
        <v>96.356877613748296</v>
      </c>
      <c r="I834" s="58">
        <v>85.638184640262097</v>
      </c>
      <c r="J834" s="58">
        <v>82.111097091291199</v>
      </c>
      <c r="K834" s="58">
        <v>93.999402482316199</v>
      </c>
      <c r="L834" s="58">
        <v>109.57083363165999</v>
      </c>
      <c r="M834" s="59">
        <v>0.66904098090134501</v>
      </c>
      <c r="N834" s="59">
        <v>0.70402704266014404</v>
      </c>
      <c r="O834" s="59">
        <v>0.67263195035033396</v>
      </c>
      <c r="P834" s="59">
        <v>0.64513144162053004</v>
      </c>
      <c r="Q834" s="59">
        <v>0.61484014017695698</v>
      </c>
      <c r="R834" s="59">
        <v>0.62347988454452297</v>
      </c>
      <c r="S834" s="59">
        <v>0.56477506225078999</v>
      </c>
    </row>
    <row r="835" spans="1:19" x14ac:dyDescent="0.3">
      <c r="A835" t="s">
        <v>3638</v>
      </c>
      <c r="B835" t="s">
        <v>3639</v>
      </c>
      <c r="C835" s="51" t="s">
        <v>43</v>
      </c>
      <c r="D835" s="51" t="s">
        <v>42</v>
      </c>
      <c r="E835" s="51" t="s">
        <v>44</v>
      </c>
      <c r="F835" s="58">
        <v>95.518279395619501</v>
      </c>
      <c r="G835" s="58">
        <v>80.053044213715097</v>
      </c>
      <c r="H835" s="58">
        <v>95.914649312729793</v>
      </c>
      <c r="I835" s="58">
        <v>84.477944486111497</v>
      </c>
      <c r="J835" s="58">
        <v>76.194664580527402</v>
      </c>
      <c r="K835" s="58">
        <v>92.633590521670399</v>
      </c>
      <c r="L835" s="58">
        <v>99.089689999112906</v>
      </c>
      <c r="M835" s="59">
        <v>0.712104814655799</v>
      </c>
      <c r="N835" s="59">
        <v>0.74549088492640203</v>
      </c>
      <c r="O835" s="59">
        <v>0.71561219092510198</v>
      </c>
      <c r="P835" s="59">
        <v>0.68862908475427198</v>
      </c>
      <c r="Q835" s="59">
        <v>0.65808553758238897</v>
      </c>
      <c r="R835" s="59">
        <v>0.66698977539252202</v>
      </c>
      <c r="S835" s="59">
        <v>0.60666221740124504</v>
      </c>
    </row>
    <row r="836" spans="1:19" x14ac:dyDescent="0.3">
      <c r="A836" t="s">
        <v>3454</v>
      </c>
      <c r="B836" t="s">
        <v>3455</v>
      </c>
      <c r="C836" s="51" t="s">
        <v>43</v>
      </c>
      <c r="D836" s="51" t="s">
        <v>42</v>
      </c>
      <c r="E836" s="51" t="s">
        <v>39</v>
      </c>
      <c r="F836" s="58">
        <v>91.1168261515338</v>
      </c>
      <c r="G836" s="58">
        <v>88.035971305187601</v>
      </c>
      <c r="H836" s="58">
        <v>91.899668704387295</v>
      </c>
      <c r="I836" s="58">
        <v>84.105408989225296</v>
      </c>
      <c r="J836" s="58">
        <v>86.806234158039999</v>
      </c>
      <c r="K836" s="58">
        <v>96.796871806655304</v>
      </c>
      <c r="L836" s="58">
        <v>100.327373168062</v>
      </c>
      <c r="M836" s="59">
        <v>0.55767980180153798</v>
      </c>
      <c r="N836" s="59">
        <v>0.57532682080792596</v>
      </c>
      <c r="O836" s="59">
        <v>0.55649477576631801</v>
      </c>
      <c r="P836" s="59">
        <v>0.54410401565632505</v>
      </c>
      <c r="Q836" s="59">
        <v>0.52408591260556403</v>
      </c>
      <c r="R836" s="59">
        <v>0.52669781825181605</v>
      </c>
      <c r="S836" s="59">
        <v>0.47809672605453102</v>
      </c>
    </row>
    <row r="837" spans="1:19" x14ac:dyDescent="0.3">
      <c r="A837" t="s">
        <v>3448</v>
      </c>
      <c r="B837" t="s">
        <v>3449</v>
      </c>
      <c r="C837" s="51" t="s">
        <v>38</v>
      </c>
      <c r="D837" s="51" t="s">
        <v>42</v>
      </c>
      <c r="E837" s="51" t="s">
        <v>39</v>
      </c>
      <c r="F837" s="58">
        <v>91.1168261515338</v>
      </c>
      <c r="G837" s="58">
        <v>88.035971305187601</v>
      </c>
      <c r="H837" s="58">
        <v>91.899668704387295</v>
      </c>
      <c r="I837" s="58">
        <v>84.105408989225296</v>
      </c>
      <c r="J837" s="58">
        <v>86.806234158039999</v>
      </c>
      <c r="K837" s="58">
        <v>96.796871806655304</v>
      </c>
      <c r="L837" s="58">
        <v>100.327373168062</v>
      </c>
      <c r="M837" s="59">
        <v>0.55767980180153798</v>
      </c>
      <c r="N837" s="59">
        <v>0.57532682080792596</v>
      </c>
      <c r="O837" s="59">
        <v>0.55649477576631801</v>
      </c>
      <c r="P837" s="59">
        <v>0.54410401565632505</v>
      </c>
      <c r="Q837" s="59">
        <v>0.52408591260556403</v>
      </c>
      <c r="R837" s="59">
        <v>0.52669781825181605</v>
      </c>
      <c r="S837" s="59">
        <v>0.47809672605453102</v>
      </c>
    </row>
    <row r="838" spans="1:19" x14ac:dyDescent="0.3">
      <c r="A838" t="s">
        <v>3450</v>
      </c>
      <c r="B838" t="s">
        <v>3451</v>
      </c>
      <c r="C838" s="51" t="s">
        <v>43</v>
      </c>
      <c r="D838" s="51" t="s">
        <v>42</v>
      </c>
      <c r="E838" s="51" t="s">
        <v>44</v>
      </c>
      <c r="F838" s="58">
        <v>94.035271079143499</v>
      </c>
      <c r="G838" s="58">
        <v>89.769770520444496</v>
      </c>
      <c r="H838" s="58">
        <v>85.826745488526896</v>
      </c>
      <c r="I838" s="58">
        <v>83.977412550248999</v>
      </c>
      <c r="J838" s="58">
        <v>88.000794008109196</v>
      </c>
      <c r="K838" s="58">
        <v>100.563841736342</v>
      </c>
      <c r="L838" s="58">
        <v>103.840816790286</v>
      </c>
      <c r="M838" s="59">
        <v>0.696111132194834</v>
      </c>
      <c r="N838" s="59">
        <v>0.72953395632251905</v>
      </c>
      <c r="O838" s="59">
        <v>0.69848299112096801</v>
      </c>
      <c r="P838" s="59">
        <v>0.67257475061997696</v>
      </c>
      <c r="Q838" s="59">
        <v>0.64156696213465703</v>
      </c>
      <c r="R838" s="59">
        <v>0.64953419939082402</v>
      </c>
      <c r="S838" s="59">
        <v>0.58434296601638303</v>
      </c>
    </row>
    <row r="839" spans="1:19" x14ac:dyDescent="0.3">
      <c r="A839" t="s">
        <v>3446</v>
      </c>
      <c r="B839" t="s">
        <v>3447</v>
      </c>
      <c r="C839" s="51" t="s">
        <v>38</v>
      </c>
      <c r="D839" s="51" t="s">
        <v>42</v>
      </c>
      <c r="E839" s="51" t="s">
        <v>39</v>
      </c>
      <c r="F839" s="58">
        <v>91.1168261515338</v>
      </c>
      <c r="G839" s="58">
        <v>88.035971305187601</v>
      </c>
      <c r="H839" s="58">
        <v>91.899668704387295</v>
      </c>
      <c r="I839" s="58">
        <v>84.105408989225296</v>
      </c>
      <c r="J839" s="58">
        <v>86.806234158039999</v>
      </c>
      <c r="K839" s="58">
        <v>96.796871806655304</v>
      </c>
      <c r="L839" s="58">
        <v>100.327373168062</v>
      </c>
      <c r="M839" s="59">
        <v>0.55767980180153798</v>
      </c>
      <c r="N839" s="59">
        <v>0.57532682080792596</v>
      </c>
      <c r="O839" s="59">
        <v>0.55649477576631801</v>
      </c>
      <c r="P839" s="59">
        <v>0.54410401565632505</v>
      </c>
      <c r="Q839" s="59">
        <v>0.52408591260556403</v>
      </c>
      <c r="R839" s="59">
        <v>0.52669781825181605</v>
      </c>
      <c r="S839" s="59">
        <v>0.47809672605453102</v>
      </c>
    </row>
    <row r="840" spans="1:19" x14ac:dyDescent="0.3">
      <c r="A840" t="s">
        <v>3452</v>
      </c>
      <c r="B840" t="s">
        <v>3453</v>
      </c>
      <c r="C840" s="51" t="s">
        <v>43</v>
      </c>
      <c r="D840" s="51" t="s">
        <v>42</v>
      </c>
      <c r="E840" s="51" t="s">
        <v>39</v>
      </c>
      <c r="F840" s="58">
        <v>91.1168261515338</v>
      </c>
      <c r="G840" s="58">
        <v>88.035971305187601</v>
      </c>
      <c r="H840" s="58">
        <v>91.899668704387295</v>
      </c>
      <c r="I840" s="58">
        <v>84.105408989225296</v>
      </c>
      <c r="J840" s="58">
        <v>86.806234158039999</v>
      </c>
      <c r="K840" s="58">
        <v>96.796871806655304</v>
      </c>
      <c r="L840" s="58">
        <v>100.327373168062</v>
      </c>
      <c r="M840" s="59">
        <v>0.55767980180153798</v>
      </c>
      <c r="N840" s="59">
        <v>0.57532682080792596</v>
      </c>
      <c r="O840" s="59">
        <v>0.55649477576631801</v>
      </c>
      <c r="P840" s="59">
        <v>0.54410401565632505</v>
      </c>
      <c r="Q840" s="59">
        <v>0.52408591260556403</v>
      </c>
      <c r="R840" s="59">
        <v>0.52669781825181605</v>
      </c>
      <c r="S840" s="59">
        <v>0.47809672605453102</v>
      </c>
    </row>
    <row r="841" spans="1:19" x14ac:dyDescent="0.3">
      <c r="A841" t="s">
        <v>3456</v>
      </c>
      <c r="B841" t="s">
        <v>3457</v>
      </c>
      <c r="C841" s="51" t="s">
        <v>43</v>
      </c>
      <c r="D841" s="51" t="s">
        <v>42</v>
      </c>
      <c r="E841" s="51" t="s">
        <v>39</v>
      </c>
      <c r="F841" s="58">
        <v>91.1168261515338</v>
      </c>
      <c r="G841" s="58">
        <v>88.035971305187601</v>
      </c>
      <c r="H841" s="58">
        <v>91.899668704387295</v>
      </c>
      <c r="I841" s="58">
        <v>84.105408989225296</v>
      </c>
      <c r="J841" s="58">
        <v>86.806234158039999</v>
      </c>
      <c r="K841" s="58">
        <v>96.796871806655304</v>
      </c>
      <c r="L841" s="58">
        <v>100.327373168062</v>
      </c>
      <c r="M841" s="59">
        <v>0.55767980180153798</v>
      </c>
      <c r="N841" s="59">
        <v>0.57532682080792596</v>
      </c>
      <c r="O841" s="59">
        <v>0.55649477576631801</v>
      </c>
      <c r="P841" s="59">
        <v>0.54410401565632505</v>
      </c>
      <c r="Q841" s="59">
        <v>0.52408591260556403</v>
      </c>
      <c r="R841" s="59">
        <v>0.52669781825181605</v>
      </c>
      <c r="S841" s="59">
        <v>0.47809672605453102</v>
      </c>
    </row>
    <row r="842" spans="1:19" x14ac:dyDescent="0.3">
      <c r="A842" t="s">
        <v>3878</v>
      </c>
      <c r="B842" t="s">
        <v>3879</v>
      </c>
      <c r="C842" s="51" t="s">
        <v>38</v>
      </c>
      <c r="D842" s="51" t="s">
        <v>42</v>
      </c>
      <c r="E842" s="51" t="s">
        <v>39</v>
      </c>
      <c r="F842" s="58">
        <v>86.661525669449205</v>
      </c>
      <c r="G842" s="58">
        <v>93.471238185917002</v>
      </c>
      <c r="H842" s="58">
        <v>93.587829477510894</v>
      </c>
      <c r="I842" s="58">
        <v>90.292094436745998</v>
      </c>
      <c r="J842" s="58">
        <v>90.275732453237495</v>
      </c>
      <c r="K842" s="58">
        <v>104.876742008516</v>
      </c>
      <c r="L842" s="58">
        <v>100.564973177425</v>
      </c>
      <c r="M842" s="59">
        <v>0.40342748067686302</v>
      </c>
      <c r="N842" s="59">
        <v>0.41519993035956898</v>
      </c>
      <c r="O842" s="59">
        <v>0.39095147456382201</v>
      </c>
      <c r="P842" s="59">
        <v>0.38093150583660501</v>
      </c>
      <c r="Q842" s="59">
        <v>0.35933832748311501</v>
      </c>
      <c r="R842" s="59">
        <v>0.36013382818102502</v>
      </c>
      <c r="S842" s="59">
        <v>0.31099038032327297</v>
      </c>
    </row>
    <row r="843" spans="1:19" x14ac:dyDescent="0.3">
      <c r="A843" t="s">
        <v>3874</v>
      </c>
      <c r="B843" t="s">
        <v>3875</v>
      </c>
      <c r="C843" s="51" t="s">
        <v>38</v>
      </c>
      <c r="D843" s="51" t="s">
        <v>42</v>
      </c>
      <c r="E843" s="51" t="s">
        <v>39</v>
      </c>
      <c r="F843" s="58">
        <v>86.661525669449205</v>
      </c>
      <c r="G843" s="58">
        <v>93.471238185917002</v>
      </c>
      <c r="H843" s="58">
        <v>93.587829477510894</v>
      </c>
      <c r="I843" s="58">
        <v>90.292094436745998</v>
      </c>
      <c r="J843" s="58">
        <v>90.275732453237495</v>
      </c>
      <c r="K843" s="58">
        <v>104.876742008516</v>
      </c>
      <c r="L843" s="58">
        <v>100.564973177425</v>
      </c>
      <c r="M843" s="59">
        <v>0.40342748067686302</v>
      </c>
      <c r="N843" s="59">
        <v>0.41519993035956898</v>
      </c>
      <c r="O843" s="59">
        <v>0.39095147456382201</v>
      </c>
      <c r="P843" s="59">
        <v>0.38093150583660501</v>
      </c>
      <c r="Q843" s="59">
        <v>0.35933832748311501</v>
      </c>
      <c r="R843" s="59">
        <v>0.36013382818102502</v>
      </c>
      <c r="S843" s="59">
        <v>0.31099038032327297</v>
      </c>
    </row>
    <row r="844" spans="1:19" x14ac:dyDescent="0.3">
      <c r="A844" t="s">
        <v>3876</v>
      </c>
      <c r="B844" t="s">
        <v>3877</v>
      </c>
      <c r="C844" s="51" t="s">
        <v>38</v>
      </c>
      <c r="D844" s="51" t="s">
        <v>42</v>
      </c>
      <c r="E844" s="51" t="s">
        <v>39</v>
      </c>
      <c r="F844" s="58">
        <v>86.661525669449205</v>
      </c>
      <c r="G844" s="58">
        <v>93.471238185917002</v>
      </c>
      <c r="H844" s="58">
        <v>93.587829477510894</v>
      </c>
      <c r="I844" s="58">
        <v>90.292094436745998</v>
      </c>
      <c r="J844" s="58">
        <v>90.275732453237495</v>
      </c>
      <c r="K844" s="58">
        <v>104.876742008516</v>
      </c>
      <c r="L844" s="58">
        <v>100.564973177425</v>
      </c>
      <c r="M844" s="59">
        <v>0.40342748067686302</v>
      </c>
      <c r="N844" s="59">
        <v>0.41519993035956898</v>
      </c>
      <c r="O844" s="59">
        <v>0.39095147456382201</v>
      </c>
      <c r="P844" s="59">
        <v>0.38093150583660501</v>
      </c>
      <c r="Q844" s="59">
        <v>0.35933832748311501</v>
      </c>
      <c r="R844" s="59">
        <v>0.36013382818102502</v>
      </c>
      <c r="S844" s="59">
        <v>0.31099038032327297</v>
      </c>
    </row>
    <row r="845" spans="1:19" x14ac:dyDescent="0.3">
      <c r="A845" t="s">
        <v>3682</v>
      </c>
      <c r="B845" t="s">
        <v>3683</v>
      </c>
      <c r="C845" s="51" t="s">
        <v>43</v>
      </c>
      <c r="D845" s="51" t="s">
        <v>42</v>
      </c>
      <c r="E845" s="51" t="s">
        <v>39</v>
      </c>
      <c r="F845" s="58">
        <v>84.082603989934199</v>
      </c>
      <c r="G845" s="58">
        <v>86.452533023826703</v>
      </c>
      <c r="H845" s="58">
        <v>86.344014924442902</v>
      </c>
      <c r="I845" s="58">
        <v>94.806553974211099</v>
      </c>
      <c r="J845" s="58">
        <v>91.9932289386782</v>
      </c>
      <c r="K845" s="58">
        <v>112.69978360608199</v>
      </c>
      <c r="L845" s="58">
        <v>103.809592182777</v>
      </c>
      <c r="M845" s="59">
        <v>0.48900201577674202</v>
      </c>
      <c r="N845" s="59">
        <v>0.51293537162415304</v>
      </c>
      <c r="O845" s="59">
        <v>0.490653699766125</v>
      </c>
      <c r="P845" s="59">
        <v>0.47106807153700497</v>
      </c>
      <c r="Q845" s="59">
        <v>0.44709316966378199</v>
      </c>
      <c r="R845" s="59">
        <v>0.453239630131687</v>
      </c>
      <c r="S845" s="59">
        <v>0.400344833274138</v>
      </c>
    </row>
    <row r="846" spans="1:19" x14ac:dyDescent="0.3">
      <c r="A846" t="s">
        <v>3976</v>
      </c>
      <c r="B846" t="s">
        <v>3977</v>
      </c>
      <c r="C846" s="51" t="s">
        <v>38</v>
      </c>
      <c r="D846" s="51" t="s">
        <v>42</v>
      </c>
      <c r="E846" s="51" t="s">
        <v>44</v>
      </c>
      <c r="F846" s="58">
        <v>108.75975707385901</v>
      </c>
      <c r="G846" s="58">
        <v>124.60965054312901</v>
      </c>
      <c r="H846" s="58">
        <v>113.621013581828</v>
      </c>
      <c r="I846" s="58">
        <v>105.95745229287</v>
      </c>
      <c r="J846" s="58">
        <v>110.231536892363</v>
      </c>
      <c r="K846" s="58">
        <v>115.06356764408901</v>
      </c>
      <c r="L846" s="58">
        <v>88.806413830234703</v>
      </c>
      <c r="M846" s="59">
        <v>0.67204620858738795</v>
      </c>
      <c r="N846" s="59">
        <v>0.70415515394838701</v>
      </c>
      <c r="O846" s="59">
        <v>0.67487206362585195</v>
      </c>
      <c r="P846" s="59">
        <v>0.65257113704686598</v>
      </c>
      <c r="Q846" s="59">
        <v>0.626171688096538</v>
      </c>
      <c r="R846" s="59">
        <v>0.63215135463660499</v>
      </c>
      <c r="S846" s="59">
        <v>0.58167277070111101</v>
      </c>
    </row>
    <row r="847" spans="1:19" x14ac:dyDescent="0.3">
      <c r="A847" t="s">
        <v>3978</v>
      </c>
      <c r="B847" t="s">
        <v>3979</v>
      </c>
      <c r="C847" s="51" t="s">
        <v>38</v>
      </c>
      <c r="D847" s="51" t="s">
        <v>42</v>
      </c>
      <c r="E847" s="51" t="s">
        <v>44</v>
      </c>
      <c r="F847" s="58">
        <v>101.867447153352</v>
      </c>
      <c r="G847" s="58">
        <v>117.92655545328699</v>
      </c>
      <c r="H847" s="58">
        <v>101.844396766473</v>
      </c>
      <c r="I847" s="58">
        <v>107.792640609199</v>
      </c>
      <c r="J847" s="58">
        <v>115.648293699672</v>
      </c>
      <c r="K847" s="58">
        <v>118.288587767929</v>
      </c>
      <c r="L847" s="58">
        <v>92.289589953115893</v>
      </c>
      <c r="M847" s="59">
        <v>0.76467863047278295</v>
      </c>
      <c r="N847" s="59">
        <v>0.79362926688987701</v>
      </c>
      <c r="O847" s="59">
        <v>0.76429259341353295</v>
      </c>
      <c r="P847" s="59">
        <v>0.74446621072767405</v>
      </c>
      <c r="Q847" s="59">
        <v>0.71638450218375105</v>
      </c>
      <c r="R847" s="59">
        <v>0.72184187507397601</v>
      </c>
      <c r="S847" s="59">
        <v>0.65620508630676999</v>
      </c>
    </row>
    <row r="848" spans="1:19" x14ac:dyDescent="0.3">
      <c r="A848" t="s">
        <v>3972</v>
      </c>
      <c r="B848" t="s">
        <v>3973</v>
      </c>
      <c r="C848" s="51" t="s">
        <v>38</v>
      </c>
      <c r="D848" s="51" t="s">
        <v>42</v>
      </c>
      <c r="E848" s="51" t="s">
        <v>44</v>
      </c>
      <c r="F848" s="58">
        <v>100.649884583299</v>
      </c>
      <c r="G848" s="58">
        <v>112.22207121331</v>
      </c>
      <c r="H848" s="58">
        <v>116.111970770374</v>
      </c>
      <c r="I848" s="58">
        <v>108.59482162235101</v>
      </c>
      <c r="J848" s="58">
        <v>119.897322769247</v>
      </c>
      <c r="K848" s="58">
        <v>110.899684376751</v>
      </c>
      <c r="L848" s="58">
        <v>88.806413830234703</v>
      </c>
      <c r="M848" s="59">
        <v>0.67204620858738795</v>
      </c>
      <c r="N848" s="59">
        <v>0.70415515394838701</v>
      </c>
      <c r="O848" s="59">
        <v>0.67487206362585195</v>
      </c>
      <c r="P848" s="59">
        <v>0.65257113704686598</v>
      </c>
      <c r="Q848" s="59">
        <v>0.626171688096538</v>
      </c>
      <c r="R848" s="59">
        <v>0.63215135463660499</v>
      </c>
      <c r="S848" s="59">
        <v>0.58167277070111101</v>
      </c>
    </row>
    <row r="849" spans="1:19" x14ac:dyDescent="0.3">
      <c r="A849" t="s">
        <v>3970</v>
      </c>
      <c r="B849" t="s">
        <v>3971</v>
      </c>
      <c r="C849" s="51" t="s">
        <v>38</v>
      </c>
      <c r="D849" s="51" t="s">
        <v>42</v>
      </c>
      <c r="E849" s="51" t="s">
        <v>44</v>
      </c>
      <c r="F849" s="58">
        <v>104.70682255418301</v>
      </c>
      <c r="G849" s="58">
        <v>116.638122893225</v>
      </c>
      <c r="H849" s="58">
        <v>116.14037595803001</v>
      </c>
      <c r="I849" s="58">
        <v>100.765737921135</v>
      </c>
      <c r="J849" s="58">
        <v>112.430129291242</v>
      </c>
      <c r="K849" s="58">
        <v>114.528262003466</v>
      </c>
      <c r="L849" s="58">
        <v>85.553864500079499</v>
      </c>
      <c r="M849" s="59">
        <v>0.751636795389235</v>
      </c>
      <c r="N849" s="59">
        <v>0.78771431205435305</v>
      </c>
      <c r="O849" s="59">
        <v>0.75395142847661201</v>
      </c>
      <c r="P849" s="59">
        <v>0.73468961455156001</v>
      </c>
      <c r="Q849" s="59">
        <v>0.706411354670199</v>
      </c>
      <c r="R849" s="59">
        <v>0.70862962670437302</v>
      </c>
      <c r="S849" s="59">
        <v>0.65597398580986499</v>
      </c>
    </row>
    <row r="850" spans="1:19" x14ac:dyDescent="0.3">
      <c r="A850" t="s">
        <v>3974</v>
      </c>
      <c r="B850" t="s">
        <v>3975</v>
      </c>
      <c r="C850" s="51" t="s">
        <v>38</v>
      </c>
      <c r="D850" s="51" t="s">
        <v>42</v>
      </c>
      <c r="E850" s="51" t="s">
        <v>44</v>
      </c>
      <c r="F850" s="58">
        <v>103.35045546982801</v>
      </c>
      <c r="G850" s="58">
        <v>122.132160958298</v>
      </c>
      <c r="H850" s="58">
        <v>110.305549488227</v>
      </c>
      <c r="I850" s="58">
        <v>105.95745229287</v>
      </c>
      <c r="J850" s="58">
        <v>124.73023983728601</v>
      </c>
      <c r="K850" s="58">
        <v>117.14241336851499</v>
      </c>
      <c r="L850" s="58">
        <v>92.843540720109004</v>
      </c>
      <c r="M850" s="59">
        <v>0.67204620858738795</v>
      </c>
      <c r="N850" s="59">
        <v>0.70415515394838701</v>
      </c>
      <c r="O850" s="59">
        <v>0.67487206362585195</v>
      </c>
      <c r="P850" s="59">
        <v>0.65257113704686598</v>
      </c>
      <c r="Q850" s="59">
        <v>0.626171688096538</v>
      </c>
      <c r="R850" s="59">
        <v>0.63215135463660499</v>
      </c>
      <c r="S850" s="59">
        <v>0.58167277070111101</v>
      </c>
    </row>
    <row r="851" spans="1:19" x14ac:dyDescent="0.3">
      <c r="A851" t="s">
        <v>1254</v>
      </c>
      <c r="B851" t="s">
        <v>1255</v>
      </c>
      <c r="C851" s="51" t="s">
        <v>38</v>
      </c>
      <c r="D851" s="51" t="s">
        <v>42</v>
      </c>
      <c r="E851" s="51" t="s">
        <v>39</v>
      </c>
      <c r="F851" s="58">
        <v>90.969796265446902</v>
      </c>
      <c r="G851" s="58">
        <v>98.057693449012106</v>
      </c>
      <c r="H851" s="58">
        <v>95.457730499214193</v>
      </c>
      <c r="I851" s="58">
        <v>90.982727969149195</v>
      </c>
      <c r="J851" s="58">
        <v>92.9471732691554</v>
      </c>
      <c r="K851" s="58">
        <v>103.40563473464699</v>
      </c>
      <c r="L851" s="58">
        <v>102.659923899444</v>
      </c>
      <c r="M851" s="59">
        <v>0.55198522357257396</v>
      </c>
      <c r="N851" s="59">
        <v>0.57242337483608396</v>
      </c>
      <c r="O851" s="59">
        <v>0.55165311669597805</v>
      </c>
      <c r="P851" s="59">
        <v>0.53661648539058704</v>
      </c>
      <c r="Q851" s="59">
        <v>0.51473869121584903</v>
      </c>
      <c r="R851" s="59">
        <v>0.519027388206733</v>
      </c>
      <c r="S851" s="59">
        <v>0.46992778281237302</v>
      </c>
    </row>
    <row r="852" spans="1:19" x14ac:dyDescent="0.3">
      <c r="A852" t="s">
        <v>1252</v>
      </c>
      <c r="B852" t="s">
        <v>1253</v>
      </c>
      <c r="C852" s="51" t="s">
        <v>43</v>
      </c>
      <c r="D852" s="51" t="s">
        <v>42</v>
      </c>
      <c r="E852" s="51" t="s">
        <v>39</v>
      </c>
      <c r="F852" s="58">
        <v>90.969796265446902</v>
      </c>
      <c r="G852" s="58">
        <v>98.057693449012106</v>
      </c>
      <c r="H852" s="58">
        <v>95.457730499214193</v>
      </c>
      <c r="I852" s="58">
        <v>90.982727969149195</v>
      </c>
      <c r="J852" s="58">
        <v>92.9471732691554</v>
      </c>
      <c r="K852" s="58">
        <v>103.40563473464699</v>
      </c>
      <c r="L852" s="58">
        <v>102.659923899444</v>
      </c>
      <c r="M852" s="59">
        <v>0.55198522357257396</v>
      </c>
      <c r="N852" s="59">
        <v>0.57242337483608396</v>
      </c>
      <c r="O852" s="59">
        <v>0.55165311669597805</v>
      </c>
      <c r="P852" s="59">
        <v>0.53661648539058704</v>
      </c>
      <c r="Q852" s="59">
        <v>0.51473869121584903</v>
      </c>
      <c r="R852" s="59">
        <v>0.519027388206733</v>
      </c>
      <c r="S852" s="59">
        <v>0.46992778281237302</v>
      </c>
    </row>
    <row r="853" spans="1:19" x14ac:dyDescent="0.3">
      <c r="A853" t="s">
        <v>1258</v>
      </c>
      <c r="B853" t="s">
        <v>1259</v>
      </c>
      <c r="C853" s="51" t="s">
        <v>38</v>
      </c>
      <c r="D853" s="51" t="s">
        <v>42</v>
      </c>
      <c r="E853" s="51" t="s">
        <v>44</v>
      </c>
      <c r="F853" s="58">
        <v>88.1592970536107</v>
      </c>
      <c r="G853" s="58">
        <v>102.939673485789</v>
      </c>
      <c r="H853" s="58">
        <v>99.792626897470697</v>
      </c>
      <c r="I853" s="58">
        <v>95.590790669295899</v>
      </c>
      <c r="J853" s="58">
        <v>99.987306654193304</v>
      </c>
      <c r="K853" s="58">
        <v>103.803464805424</v>
      </c>
      <c r="L853" s="58">
        <v>101.64584966014</v>
      </c>
      <c r="M853" s="59">
        <v>0.65147360625203798</v>
      </c>
      <c r="N853" s="59">
        <v>0.68786010089868399</v>
      </c>
      <c r="O853" s="59">
        <v>0.65396934375223803</v>
      </c>
      <c r="P853" s="59">
        <v>0.62734558427495102</v>
      </c>
      <c r="Q853" s="59">
        <v>0.59557455569498696</v>
      </c>
      <c r="R853" s="59">
        <v>0.60361374573635196</v>
      </c>
      <c r="S853" s="59">
        <v>0.53978755480465701</v>
      </c>
    </row>
    <row r="854" spans="1:19" x14ac:dyDescent="0.3">
      <c r="A854" t="s">
        <v>1248</v>
      </c>
      <c r="B854" t="s">
        <v>1249</v>
      </c>
      <c r="C854" s="51" t="s">
        <v>43</v>
      </c>
      <c r="D854" s="51" t="s">
        <v>42</v>
      </c>
      <c r="E854" s="51" t="s">
        <v>39</v>
      </c>
      <c r="F854" s="58">
        <v>90.969796265446902</v>
      </c>
      <c r="G854" s="58">
        <v>98.057693449012106</v>
      </c>
      <c r="H854" s="58">
        <v>95.457730499214193</v>
      </c>
      <c r="I854" s="58">
        <v>90.982727969149195</v>
      </c>
      <c r="J854" s="58">
        <v>92.9471732691554</v>
      </c>
      <c r="K854" s="58">
        <v>103.40563473464699</v>
      </c>
      <c r="L854" s="58">
        <v>102.659923899444</v>
      </c>
      <c r="M854" s="59">
        <v>0.55198522357257396</v>
      </c>
      <c r="N854" s="59">
        <v>0.57242337483608396</v>
      </c>
      <c r="O854" s="59">
        <v>0.55165311669597805</v>
      </c>
      <c r="P854" s="59">
        <v>0.53661648539058704</v>
      </c>
      <c r="Q854" s="59">
        <v>0.51473869121584903</v>
      </c>
      <c r="R854" s="59">
        <v>0.519027388206733</v>
      </c>
      <c r="S854" s="59">
        <v>0.46992778281237302</v>
      </c>
    </row>
    <row r="855" spans="1:19" x14ac:dyDescent="0.3">
      <c r="A855" t="s">
        <v>1250</v>
      </c>
      <c r="B855" t="s">
        <v>1251</v>
      </c>
      <c r="C855" s="51" t="s">
        <v>43</v>
      </c>
      <c r="D855" s="51" t="s">
        <v>42</v>
      </c>
      <c r="E855" s="51" t="s">
        <v>44</v>
      </c>
      <c r="F855" s="58">
        <v>85.743735845598707</v>
      </c>
      <c r="G855" s="58">
        <v>95.933938062982605</v>
      </c>
      <c r="H855" s="58">
        <v>92.598640565730307</v>
      </c>
      <c r="I855" s="58">
        <v>89.211712861225905</v>
      </c>
      <c r="J855" s="58">
        <v>92.579867711248895</v>
      </c>
      <c r="K855" s="58">
        <v>105.080378305499</v>
      </c>
      <c r="L855" s="58">
        <v>100.715041040858</v>
      </c>
      <c r="M855" s="59">
        <v>0.65276889625057899</v>
      </c>
      <c r="N855" s="59">
        <v>0.68875336734131298</v>
      </c>
      <c r="O855" s="59">
        <v>0.65541627014991999</v>
      </c>
      <c r="P855" s="59">
        <v>0.62820821336754196</v>
      </c>
      <c r="Q855" s="59">
        <v>0.59636351749874705</v>
      </c>
      <c r="R855" s="59">
        <v>0.60494421213411698</v>
      </c>
      <c r="S855" s="59">
        <v>0.540792913494198</v>
      </c>
    </row>
    <row r="856" spans="1:19" x14ac:dyDescent="0.3">
      <c r="A856" t="s">
        <v>1244</v>
      </c>
      <c r="B856" t="s">
        <v>1245</v>
      </c>
      <c r="C856" s="51" t="s">
        <v>43</v>
      </c>
      <c r="D856" s="51" t="s">
        <v>42</v>
      </c>
      <c r="E856" s="51" t="s">
        <v>44</v>
      </c>
      <c r="F856" s="58">
        <v>97.953011290858996</v>
      </c>
      <c r="G856" s="58">
        <v>104.815128009536</v>
      </c>
      <c r="H856" s="58">
        <v>98.929476077332694</v>
      </c>
      <c r="I856" s="58">
        <v>94.881385598489601</v>
      </c>
      <c r="J856" s="58">
        <v>99.266169505581601</v>
      </c>
      <c r="K856" s="58">
        <v>99.312401262847402</v>
      </c>
      <c r="L856" s="58">
        <v>102.361240019162</v>
      </c>
      <c r="M856" s="59">
        <v>0.73677238421223701</v>
      </c>
      <c r="N856" s="59">
        <v>0.76912528818039805</v>
      </c>
      <c r="O856" s="59">
        <v>0.73623885910012099</v>
      </c>
      <c r="P856" s="59">
        <v>0.71213892571777604</v>
      </c>
      <c r="Q856" s="59">
        <v>0.67949719547990794</v>
      </c>
      <c r="R856" s="59">
        <v>0.68740579397482304</v>
      </c>
      <c r="S856" s="59">
        <v>0.61599357284651401</v>
      </c>
    </row>
    <row r="857" spans="1:19" x14ac:dyDescent="0.3">
      <c r="A857" t="s">
        <v>1256</v>
      </c>
      <c r="B857" t="s">
        <v>1257</v>
      </c>
      <c r="C857" s="51" t="s">
        <v>38</v>
      </c>
      <c r="D857" s="51" t="s">
        <v>42</v>
      </c>
      <c r="E857" s="51" t="s">
        <v>39</v>
      </c>
      <c r="F857" s="58">
        <v>90.969796265446902</v>
      </c>
      <c r="G857" s="58">
        <v>98.057693449012106</v>
      </c>
      <c r="H857" s="58">
        <v>95.457730499214193</v>
      </c>
      <c r="I857" s="58">
        <v>90.982727969149195</v>
      </c>
      <c r="J857" s="58">
        <v>92.9471732691554</v>
      </c>
      <c r="K857" s="58">
        <v>103.40563473464699</v>
      </c>
      <c r="L857" s="58">
        <v>102.659923899444</v>
      </c>
      <c r="M857" s="59">
        <v>0.55198522357257396</v>
      </c>
      <c r="N857" s="59">
        <v>0.57242337483608396</v>
      </c>
      <c r="O857" s="59">
        <v>0.55165311669597805</v>
      </c>
      <c r="P857" s="59">
        <v>0.53661648539058704</v>
      </c>
      <c r="Q857" s="59">
        <v>0.51473869121584903</v>
      </c>
      <c r="R857" s="59">
        <v>0.519027388206733</v>
      </c>
      <c r="S857" s="59">
        <v>0.46992778281237302</v>
      </c>
    </row>
    <row r="858" spans="1:19" x14ac:dyDescent="0.3">
      <c r="A858" t="s">
        <v>1246</v>
      </c>
      <c r="B858" t="s">
        <v>1247</v>
      </c>
      <c r="C858" s="51" t="s">
        <v>43</v>
      </c>
      <c r="D858" s="51" t="s">
        <v>42</v>
      </c>
      <c r="E858" s="51" t="s">
        <v>39</v>
      </c>
      <c r="F858" s="58">
        <v>90.969796265446902</v>
      </c>
      <c r="G858" s="58">
        <v>98.057693449012106</v>
      </c>
      <c r="H858" s="58">
        <v>95.457730499214193</v>
      </c>
      <c r="I858" s="58">
        <v>90.982727969149195</v>
      </c>
      <c r="J858" s="58">
        <v>92.9471732691554</v>
      </c>
      <c r="K858" s="58">
        <v>103.40563473464699</v>
      </c>
      <c r="L858" s="58">
        <v>102.659923899444</v>
      </c>
      <c r="M858" s="59">
        <v>0.55198522357257396</v>
      </c>
      <c r="N858" s="59">
        <v>0.57242337483608396</v>
      </c>
      <c r="O858" s="59">
        <v>0.55165311669597805</v>
      </c>
      <c r="P858" s="59">
        <v>0.53661648539058704</v>
      </c>
      <c r="Q858" s="59">
        <v>0.51473869121584903</v>
      </c>
      <c r="R858" s="59">
        <v>0.519027388206733</v>
      </c>
      <c r="S858" s="59">
        <v>0.46992778281237302</v>
      </c>
    </row>
    <row r="859" spans="1:19" x14ac:dyDescent="0.3">
      <c r="A859" t="s">
        <v>4774</v>
      </c>
      <c r="B859" t="s">
        <v>4775</v>
      </c>
      <c r="C859" s="51" t="s">
        <v>38</v>
      </c>
      <c r="D859" s="51" t="s">
        <v>42</v>
      </c>
      <c r="E859" s="51" t="s">
        <v>39</v>
      </c>
      <c r="F859" s="58">
        <v>88.178030802097993</v>
      </c>
      <c r="G859" s="58">
        <v>88.782059828174894</v>
      </c>
      <c r="H859" s="58">
        <v>93.858382270875197</v>
      </c>
      <c r="I859" s="58">
        <v>86.900204711958096</v>
      </c>
      <c r="J859" s="58">
        <v>89.861041191909806</v>
      </c>
      <c r="K859" s="58">
        <v>101.553369434586</v>
      </c>
      <c r="L859" s="58">
        <v>101.855796777598</v>
      </c>
      <c r="M859" s="59">
        <v>0.50192188839916096</v>
      </c>
      <c r="N859" s="59">
        <v>0.52845095961066502</v>
      </c>
      <c r="O859" s="59">
        <v>0.50437033047207203</v>
      </c>
      <c r="P859" s="59">
        <v>0.48235572490440398</v>
      </c>
      <c r="Q859" s="59">
        <v>0.45546546309681502</v>
      </c>
      <c r="R859" s="59">
        <v>0.46275743228039401</v>
      </c>
      <c r="S859" s="59">
        <v>0.40452152091002103</v>
      </c>
    </row>
    <row r="860" spans="1:19" x14ac:dyDescent="0.3">
      <c r="A860" t="s">
        <v>4770</v>
      </c>
      <c r="B860" t="s">
        <v>4771</v>
      </c>
      <c r="C860" s="51" t="s">
        <v>43</v>
      </c>
      <c r="D860" s="51" t="s">
        <v>42</v>
      </c>
      <c r="E860" s="51" t="s">
        <v>39</v>
      </c>
      <c r="F860" s="58">
        <v>88.178030802097993</v>
      </c>
      <c r="G860" s="58">
        <v>88.782059828174894</v>
      </c>
      <c r="H860" s="58">
        <v>93.858382270875197</v>
      </c>
      <c r="I860" s="58">
        <v>86.900204711958096</v>
      </c>
      <c r="J860" s="58">
        <v>89.861041191909806</v>
      </c>
      <c r="K860" s="58">
        <v>101.553369434586</v>
      </c>
      <c r="L860" s="58">
        <v>101.855796777598</v>
      </c>
      <c r="M860" s="59">
        <v>0.50192188839916096</v>
      </c>
      <c r="N860" s="59">
        <v>0.52845095961066502</v>
      </c>
      <c r="O860" s="59">
        <v>0.50437033047207203</v>
      </c>
      <c r="P860" s="59">
        <v>0.48235572490440398</v>
      </c>
      <c r="Q860" s="59">
        <v>0.45546546309681502</v>
      </c>
      <c r="R860" s="59">
        <v>0.46275743228039401</v>
      </c>
      <c r="S860" s="59">
        <v>0.40452152091002103</v>
      </c>
    </row>
    <row r="861" spans="1:19" x14ac:dyDescent="0.3">
      <c r="A861" t="s">
        <v>4772</v>
      </c>
      <c r="B861" t="s">
        <v>4773</v>
      </c>
      <c r="C861" s="51" t="s">
        <v>38</v>
      </c>
      <c r="D861" s="51" t="s">
        <v>42</v>
      </c>
      <c r="E861" s="51" t="s">
        <v>39</v>
      </c>
      <c r="F861" s="58">
        <v>88.178030802097993</v>
      </c>
      <c r="G861" s="58">
        <v>88.782059828174894</v>
      </c>
      <c r="H861" s="58">
        <v>93.858382270875197</v>
      </c>
      <c r="I861" s="58">
        <v>86.900204711958096</v>
      </c>
      <c r="J861" s="58">
        <v>89.861041191909806</v>
      </c>
      <c r="K861" s="58">
        <v>101.553369434586</v>
      </c>
      <c r="L861" s="58">
        <v>101.855796777598</v>
      </c>
      <c r="M861" s="59">
        <v>0.50192188839916096</v>
      </c>
      <c r="N861" s="59">
        <v>0.52845095961066502</v>
      </c>
      <c r="O861" s="59">
        <v>0.50437033047207203</v>
      </c>
      <c r="P861" s="59">
        <v>0.48235572490440398</v>
      </c>
      <c r="Q861" s="59">
        <v>0.45546546309681502</v>
      </c>
      <c r="R861" s="59">
        <v>0.46275743228039401</v>
      </c>
      <c r="S861" s="59">
        <v>0.40452152091002103</v>
      </c>
    </row>
    <row r="862" spans="1:19" x14ac:dyDescent="0.3">
      <c r="A862" t="s">
        <v>4764</v>
      </c>
      <c r="B862" t="s">
        <v>4765</v>
      </c>
      <c r="C862" s="51" t="s">
        <v>43</v>
      </c>
      <c r="D862" s="51" t="s">
        <v>42</v>
      </c>
      <c r="E862" s="51" t="s">
        <v>44</v>
      </c>
      <c r="F862" s="58">
        <v>85.471796097148896</v>
      </c>
      <c r="G862" s="58">
        <v>81.792888089631106</v>
      </c>
      <c r="H862" s="58">
        <v>89.072312395993606</v>
      </c>
      <c r="I862" s="58">
        <v>86.229233570628097</v>
      </c>
      <c r="J862" s="58">
        <v>89.235939841045393</v>
      </c>
      <c r="K862" s="58">
        <v>100.20809367191301</v>
      </c>
      <c r="L862" s="58">
        <v>108.766304691808</v>
      </c>
      <c r="M862" s="59">
        <v>0.65636451468968005</v>
      </c>
      <c r="N862" s="59">
        <v>0.69786331334396601</v>
      </c>
      <c r="O862" s="59">
        <v>0.661283018283498</v>
      </c>
      <c r="P862" s="59">
        <v>0.62612192962256297</v>
      </c>
      <c r="Q862" s="59">
        <v>0.58767432738380998</v>
      </c>
      <c r="R862" s="59">
        <v>0.60035382227015499</v>
      </c>
      <c r="S862" s="59">
        <v>0.52354296821430801</v>
      </c>
    </row>
    <row r="863" spans="1:19" x14ac:dyDescent="0.3">
      <c r="A863" t="s">
        <v>4768</v>
      </c>
      <c r="B863" t="s">
        <v>4769</v>
      </c>
      <c r="C863" s="51" t="s">
        <v>38</v>
      </c>
      <c r="D863" s="51" t="s">
        <v>42</v>
      </c>
      <c r="E863" s="51" t="s">
        <v>39</v>
      </c>
      <c r="F863" s="58">
        <v>88.178030802097993</v>
      </c>
      <c r="G863" s="58">
        <v>88.782059828174894</v>
      </c>
      <c r="H863" s="58">
        <v>93.858382270875197</v>
      </c>
      <c r="I863" s="58">
        <v>86.900204711958096</v>
      </c>
      <c r="J863" s="58">
        <v>89.861041191909806</v>
      </c>
      <c r="K863" s="58">
        <v>101.553369434586</v>
      </c>
      <c r="L863" s="58">
        <v>101.855796777598</v>
      </c>
      <c r="M863" s="59">
        <v>0.50192188839916096</v>
      </c>
      <c r="N863" s="59">
        <v>0.52845095961066502</v>
      </c>
      <c r="O863" s="59">
        <v>0.50437033047207203</v>
      </c>
      <c r="P863" s="59">
        <v>0.48235572490440398</v>
      </c>
      <c r="Q863" s="59">
        <v>0.45546546309681502</v>
      </c>
      <c r="R863" s="59">
        <v>0.46275743228039401</v>
      </c>
      <c r="S863" s="59">
        <v>0.40452152091002103</v>
      </c>
    </row>
    <row r="864" spans="1:19" x14ac:dyDescent="0.3">
      <c r="A864" t="s">
        <v>4766</v>
      </c>
      <c r="B864" t="s">
        <v>4767</v>
      </c>
      <c r="C864" s="51" t="s">
        <v>38</v>
      </c>
      <c r="D864" s="51" t="s">
        <v>42</v>
      </c>
      <c r="E864" s="51" t="s">
        <v>44</v>
      </c>
      <c r="F864" s="58">
        <v>78.623436752174101</v>
      </c>
      <c r="G864" s="58">
        <v>89.312248841097798</v>
      </c>
      <c r="H864" s="58">
        <v>94.185200786151498</v>
      </c>
      <c r="I864" s="58">
        <v>85.332494909791293</v>
      </c>
      <c r="J864" s="58">
        <v>86.422718336583998</v>
      </c>
      <c r="K864" s="58">
        <v>100.18410152192</v>
      </c>
      <c r="L864" s="58">
        <v>102.05723735207199</v>
      </c>
      <c r="M864" s="59">
        <v>0.62322793878926497</v>
      </c>
      <c r="N864" s="59">
        <v>0.66494750332439401</v>
      </c>
      <c r="O864" s="59">
        <v>0.62809617213009405</v>
      </c>
      <c r="P864" s="59">
        <v>0.59329793450687096</v>
      </c>
      <c r="Q864" s="59">
        <v>0.55561699602976</v>
      </c>
      <c r="R864" s="59">
        <v>0.56782024441196099</v>
      </c>
      <c r="S864" s="59">
        <v>0.49275753901720698</v>
      </c>
    </row>
    <row r="865" spans="1:19" x14ac:dyDescent="0.3">
      <c r="A865" t="s">
        <v>2309</v>
      </c>
      <c r="B865" t="s">
        <v>2310</v>
      </c>
      <c r="C865" s="51" t="s">
        <v>38</v>
      </c>
      <c r="D865" s="51" t="s">
        <v>42</v>
      </c>
      <c r="E865" s="51" t="s">
        <v>39</v>
      </c>
      <c r="F865" s="58">
        <v>96.821655095733007</v>
      </c>
      <c r="G865" s="58">
        <v>86.503091354013705</v>
      </c>
      <c r="H865" s="58">
        <v>91.378427837440896</v>
      </c>
      <c r="I865" s="58">
        <v>86.978090688247903</v>
      </c>
      <c r="J865" s="58">
        <v>85.555597123557504</v>
      </c>
      <c r="K865" s="58">
        <v>99.001778368888694</v>
      </c>
      <c r="L865" s="58">
        <v>96.058587036419794</v>
      </c>
      <c r="M865" s="59">
        <v>0.48210553594899302</v>
      </c>
      <c r="N865" s="59">
        <v>0.50952600973959306</v>
      </c>
      <c r="O865" s="59">
        <v>0.483505682118684</v>
      </c>
      <c r="P865" s="59">
        <v>0.46473411004442899</v>
      </c>
      <c r="Q865" s="59">
        <v>0.439672207907433</v>
      </c>
      <c r="R865" s="59">
        <v>0.444103996779523</v>
      </c>
      <c r="S865" s="59">
        <v>0.39447728837269502</v>
      </c>
    </row>
    <row r="866" spans="1:19" x14ac:dyDescent="0.3">
      <c r="A866" t="s">
        <v>2311</v>
      </c>
      <c r="B866" t="s">
        <v>2312</v>
      </c>
      <c r="C866" s="51" t="s">
        <v>38</v>
      </c>
      <c r="D866" s="51" t="s">
        <v>42</v>
      </c>
      <c r="E866" s="51" t="s">
        <v>39</v>
      </c>
      <c r="F866" s="58">
        <v>96.821655095733007</v>
      </c>
      <c r="G866" s="58">
        <v>86.503091354013705</v>
      </c>
      <c r="H866" s="58">
        <v>91.378427837440896</v>
      </c>
      <c r="I866" s="58">
        <v>86.978090688247903</v>
      </c>
      <c r="J866" s="58">
        <v>85.555597123557504</v>
      </c>
      <c r="K866" s="58">
        <v>99.001778368888694</v>
      </c>
      <c r="L866" s="58">
        <v>96.058587036419794</v>
      </c>
      <c r="M866" s="59">
        <v>0.48210553594899302</v>
      </c>
      <c r="N866" s="59">
        <v>0.50952600973959306</v>
      </c>
      <c r="O866" s="59">
        <v>0.483505682118684</v>
      </c>
      <c r="P866" s="59">
        <v>0.46473411004442899</v>
      </c>
      <c r="Q866" s="59">
        <v>0.439672207907433</v>
      </c>
      <c r="R866" s="59">
        <v>0.444103996779523</v>
      </c>
      <c r="S866" s="59">
        <v>0.39447728837269502</v>
      </c>
    </row>
    <row r="867" spans="1:19" x14ac:dyDescent="0.3">
      <c r="A867" t="s">
        <v>2315</v>
      </c>
      <c r="B867" t="s">
        <v>2316</v>
      </c>
      <c r="C867" s="51" t="s">
        <v>43</v>
      </c>
      <c r="D867" s="51" t="s">
        <v>42</v>
      </c>
      <c r="E867" s="51" t="s">
        <v>39</v>
      </c>
      <c r="F867" s="58">
        <v>96.821655095733007</v>
      </c>
      <c r="G867" s="58">
        <v>86.503091354013705</v>
      </c>
      <c r="H867" s="58">
        <v>91.378427837440896</v>
      </c>
      <c r="I867" s="58">
        <v>86.978090688247903</v>
      </c>
      <c r="J867" s="58">
        <v>85.555597123557504</v>
      </c>
      <c r="K867" s="58">
        <v>99.001778368888694</v>
      </c>
      <c r="L867" s="58">
        <v>96.058587036419794</v>
      </c>
      <c r="M867" s="59">
        <v>0.48210553594899302</v>
      </c>
      <c r="N867" s="59">
        <v>0.50952600973959306</v>
      </c>
      <c r="O867" s="59">
        <v>0.483505682118684</v>
      </c>
      <c r="P867" s="59">
        <v>0.46473411004442899</v>
      </c>
      <c r="Q867" s="59">
        <v>0.439672207907433</v>
      </c>
      <c r="R867" s="59">
        <v>0.444103996779523</v>
      </c>
      <c r="S867" s="59">
        <v>0.39447728837269502</v>
      </c>
    </row>
    <row r="868" spans="1:19" x14ac:dyDescent="0.3">
      <c r="A868" t="s">
        <v>2321</v>
      </c>
      <c r="B868" t="s">
        <v>2322</v>
      </c>
      <c r="C868" s="51" t="s">
        <v>43</v>
      </c>
      <c r="D868" s="51" t="s">
        <v>42</v>
      </c>
      <c r="E868" s="51" t="s">
        <v>44</v>
      </c>
      <c r="F868" s="58">
        <v>101.20233900297499</v>
      </c>
      <c r="G868" s="58">
        <v>82.503398528412703</v>
      </c>
      <c r="H868" s="58">
        <v>89.506862597020103</v>
      </c>
      <c r="I868" s="58">
        <v>87.014870177051407</v>
      </c>
      <c r="J868" s="58">
        <v>83.073095881388497</v>
      </c>
      <c r="K868" s="58">
        <v>104.69782138698299</v>
      </c>
      <c r="L868" s="58">
        <v>96.228159815536102</v>
      </c>
      <c r="M868" s="59">
        <v>0.61177232404757897</v>
      </c>
      <c r="N868" s="59">
        <v>0.65514180992736204</v>
      </c>
      <c r="O868" s="59">
        <v>0.61614613894849601</v>
      </c>
      <c r="P868" s="59">
        <v>0.58239901513870196</v>
      </c>
      <c r="Q868" s="59">
        <v>0.54518323646527</v>
      </c>
      <c r="R868" s="59">
        <v>0.555759133263935</v>
      </c>
      <c r="S868" s="59">
        <v>0.48551293845531002</v>
      </c>
    </row>
    <row r="869" spans="1:19" x14ac:dyDescent="0.3">
      <c r="A869" t="s">
        <v>2319</v>
      </c>
      <c r="B869" t="s">
        <v>2320</v>
      </c>
      <c r="C869" s="51" t="s">
        <v>43</v>
      </c>
      <c r="D869" s="51" t="s">
        <v>42</v>
      </c>
      <c r="E869" s="51" t="s">
        <v>39</v>
      </c>
      <c r="F869" s="58">
        <v>96.821655095733007</v>
      </c>
      <c r="G869" s="58">
        <v>86.503091354013705</v>
      </c>
      <c r="H869" s="58">
        <v>91.378427837440896</v>
      </c>
      <c r="I869" s="58">
        <v>86.978090688247903</v>
      </c>
      <c r="J869" s="58">
        <v>85.555597123557504</v>
      </c>
      <c r="K869" s="58">
        <v>99.001778368888694</v>
      </c>
      <c r="L869" s="58">
        <v>96.058587036419794</v>
      </c>
      <c r="M869" s="59">
        <v>0.48210553594899302</v>
      </c>
      <c r="N869" s="59">
        <v>0.50952600973959306</v>
      </c>
      <c r="O869" s="59">
        <v>0.483505682118684</v>
      </c>
      <c r="P869" s="59">
        <v>0.46473411004442899</v>
      </c>
      <c r="Q869" s="59">
        <v>0.439672207907433</v>
      </c>
      <c r="R869" s="59">
        <v>0.444103996779523</v>
      </c>
      <c r="S869" s="59">
        <v>0.39447728837269502</v>
      </c>
    </row>
    <row r="870" spans="1:19" x14ac:dyDescent="0.3">
      <c r="A870" t="s">
        <v>2317</v>
      </c>
      <c r="B870" t="s">
        <v>2318</v>
      </c>
      <c r="C870" s="51" t="s">
        <v>43</v>
      </c>
      <c r="D870" s="51" t="s">
        <v>42</v>
      </c>
      <c r="E870" s="51" t="s">
        <v>39</v>
      </c>
      <c r="F870" s="58">
        <v>94.502751837314193</v>
      </c>
      <c r="G870" s="58">
        <v>86.362421588022301</v>
      </c>
      <c r="H870" s="58">
        <v>91.179137646022298</v>
      </c>
      <c r="I870" s="58">
        <v>86.588597174465306</v>
      </c>
      <c r="J870" s="58">
        <v>85.621953516473297</v>
      </c>
      <c r="K870" s="58">
        <v>101.145838848184</v>
      </c>
      <c r="L870" s="58">
        <v>95.556956322223002</v>
      </c>
      <c r="M870" s="59">
        <v>0.49023404351243199</v>
      </c>
      <c r="N870" s="59">
        <v>0.51857428166685604</v>
      </c>
      <c r="O870" s="59">
        <v>0.49181617074059703</v>
      </c>
      <c r="P870" s="59">
        <v>0.472190376301174</v>
      </c>
      <c r="Q870" s="59">
        <v>0.44641667404063701</v>
      </c>
      <c r="R870" s="59">
        <v>0.45120430515499699</v>
      </c>
      <c r="S870" s="59">
        <v>0.400366122798267</v>
      </c>
    </row>
    <row r="871" spans="1:19" x14ac:dyDescent="0.3">
      <c r="A871" t="s">
        <v>2323</v>
      </c>
      <c r="B871" t="s">
        <v>2324</v>
      </c>
      <c r="C871" s="51" t="s">
        <v>43</v>
      </c>
      <c r="D871" s="51" t="s">
        <v>42</v>
      </c>
      <c r="E871" s="51" t="s">
        <v>39</v>
      </c>
      <c r="F871" s="58">
        <v>96.821655095733007</v>
      </c>
      <c r="G871" s="58">
        <v>86.503091354013705</v>
      </c>
      <c r="H871" s="58">
        <v>91.378427837440896</v>
      </c>
      <c r="I871" s="58">
        <v>86.978090688247903</v>
      </c>
      <c r="J871" s="58">
        <v>85.555597123557504</v>
      </c>
      <c r="K871" s="58">
        <v>99.001778368888694</v>
      </c>
      <c r="L871" s="58">
        <v>96.058587036419794</v>
      </c>
      <c r="M871" s="59">
        <v>0.48210553594899302</v>
      </c>
      <c r="N871" s="59">
        <v>0.50952600973959306</v>
      </c>
      <c r="O871" s="59">
        <v>0.483505682118684</v>
      </c>
      <c r="P871" s="59">
        <v>0.46473411004442899</v>
      </c>
      <c r="Q871" s="59">
        <v>0.439672207907433</v>
      </c>
      <c r="R871" s="59">
        <v>0.444103996779523</v>
      </c>
      <c r="S871" s="59">
        <v>0.39447728837269502</v>
      </c>
    </row>
    <row r="872" spans="1:19" x14ac:dyDescent="0.3">
      <c r="A872" t="s">
        <v>2313</v>
      </c>
      <c r="B872" t="s">
        <v>2314</v>
      </c>
      <c r="C872" s="51" t="s">
        <v>38</v>
      </c>
      <c r="D872" s="51" t="s">
        <v>42</v>
      </c>
      <c r="E872" s="51" t="s">
        <v>39</v>
      </c>
      <c r="F872" s="58">
        <v>96.821655095733007</v>
      </c>
      <c r="G872" s="58">
        <v>86.503091354013705</v>
      </c>
      <c r="H872" s="58">
        <v>91.378427837440896</v>
      </c>
      <c r="I872" s="58">
        <v>86.978090688247903</v>
      </c>
      <c r="J872" s="58">
        <v>85.555597123557504</v>
      </c>
      <c r="K872" s="58">
        <v>99.001778368888694</v>
      </c>
      <c r="L872" s="58">
        <v>96.058587036419794</v>
      </c>
      <c r="M872" s="59">
        <v>0.48210553594899302</v>
      </c>
      <c r="N872" s="59">
        <v>0.50952600973959306</v>
      </c>
      <c r="O872" s="59">
        <v>0.483505682118684</v>
      </c>
      <c r="P872" s="59">
        <v>0.46473411004442899</v>
      </c>
      <c r="Q872" s="59">
        <v>0.439672207907433</v>
      </c>
      <c r="R872" s="59">
        <v>0.444103996779523</v>
      </c>
      <c r="S872" s="59">
        <v>0.39447728837269502</v>
      </c>
    </row>
    <row r="873" spans="1:19" x14ac:dyDescent="0.3">
      <c r="A873" t="s">
        <v>2357</v>
      </c>
      <c r="B873" t="s">
        <v>2358</v>
      </c>
      <c r="C873" s="51" t="s">
        <v>38</v>
      </c>
      <c r="D873" s="51" t="s">
        <v>42</v>
      </c>
      <c r="E873" s="51" t="s">
        <v>44</v>
      </c>
      <c r="F873" s="58">
        <v>106.87261865481101</v>
      </c>
      <c r="G873" s="58">
        <v>94.417983161654305</v>
      </c>
      <c r="H873" s="58">
        <v>94.146848109344106</v>
      </c>
      <c r="I873" s="58">
        <v>82.742945278988898</v>
      </c>
      <c r="J873" s="58">
        <v>83.652640552316498</v>
      </c>
      <c r="K873" s="58">
        <v>101.69130939081801</v>
      </c>
      <c r="L873" s="58">
        <v>100.860850749595</v>
      </c>
      <c r="M873" s="59">
        <v>0.64584719168056204</v>
      </c>
      <c r="N873" s="59">
        <v>0.68370427884692198</v>
      </c>
      <c r="O873" s="59">
        <v>0.64903653113092996</v>
      </c>
      <c r="P873" s="59">
        <v>0.61837566103090502</v>
      </c>
      <c r="Q873" s="59">
        <v>0.58367147262360597</v>
      </c>
      <c r="R873" s="59">
        <v>0.59439669002453999</v>
      </c>
      <c r="S873" s="59">
        <v>0.51574364275870699</v>
      </c>
    </row>
    <row r="874" spans="1:19" x14ac:dyDescent="0.3">
      <c r="A874" t="s">
        <v>2353</v>
      </c>
      <c r="B874" t="s">
        <v>2354</v>
      </c>
      <c r="C874" s="51" t="s">
        <v>38</v>
      </c>
      <c r="D874" s="51" t="s">
        <v>42</v>
      </c>
      <c r="E874" s="51" t="s">
        <v>44</v>
      </c>
      <c r="F874" s="58">
        <v>101.471471420019</v>
      </c>
      <c r="G874" s="58">
        <v>86.985415852912894</v>
      </c>
      <c r="H874" s="58">
        <v>87.510064898108695</v>
      </c>
      <c r="I874" s="58">
        <v>82.742945278988898</v>
      </c>
      <c r="J874" s="58">
        <v>87.277292158950004</v>
      </c>
      <c r="K874" s="58">
        <v>110.01282104219101</v>
      </c>
      <c r="L874" s="58">
        <v>100.860850749595</v>
      </c>
      <c r="M874" s="59">
        <v>0.64584719168056204</v>
      </c>
      <c r="N874" s="59">
        <v>0.68370427884692198</v>
      </c>
      <c r="O874" s="59">
        <v>0.64903653113092996</v>
      </c>
      <c r="P874" s="59">
        <v>0.61837566103090502</v>
      </c>
      <c r="Q874" s="59">
        <v>0.58367147262360597</v>
      </c>
      <c r="R874" s="59">
        <v>0.59439669002453999</v>
      </c>
      <c r="S874" s="59">
        <v>0.51574364275870699</v>
      </c>
    </row>
    <row r="875" spans="1:19" x14ac:dyDescent="0.3">
      <c r="A875" t="s">
        <v>2365</v>
      </c>
      <c r="B875" t="s">
        <v>2366</v>
      </c>
      <c r="C875" s="51" t="s">
        <v>43</v>
      </c>
      <c r="D875" s="51" t="s">
        <v>42</v>
      </c>
      <c r="E875" s="51" t="s">
        <v>39</v>
      </c>
      <c r="F875" s="58">
        <v>100.437373965254</v>
      </c>
      <c r="G875" s="58">
        <v>91.212111967397803</v>
      </c>
      <c r="H875" s="58">
        <v>87.908002287350598</v>
      </c>
      <c r="I875" s="58">
        <v>84.902276702523807</v>
      </c>
      <c r="J875" s="58">
        <v>85.745304018504498</v>
      </c>
      <c r="K875" s="58">
        <v>105.87341839052699</v>
      </c>
      <c r="L875" s="58">
        <v>102.102036990239</v>
      </c>
      <c r="M875" s="59">
        <v>0.54101583603267001</v>
      </c>
      <c r="N875" s="59">
        <v>0.56436811246771901</v>
      </c>
      <c r="O875" s="59">
        <v>0.54127363842293097</v>
      </c>
      <c r="P875" s="59">
        <v>0.52280093339231004</v>
      </c>
      <c r="Q875" s="59">
        <v>0.49782263856327802</v>
      </c>
      <c r="R875" s="59">
        <v>0.50420039659138605</v>
      </c>
      <c r="S875" s="59">
        <v>0.437167077588205</v>
      </c>
    </row>
    <row r="876" spans="1:19" x14ac:dyDescent="0.3">
      <c r="A876" t="s">
        <v>2367</v>
      </c>
      <c r="B876" t="s">
        <v>2368</v>
      </c>
      <c r="C876" s="51" t="s">
        <v>43</v>
      </c>
      <c r="D876" s="51" t="s">
        <v>42</v>
      </c>
      <c r="E876" s="51" t="s">
        <v>44</v>
      </c>
      <c r="F876" s="58">
        <v>99.873630140876898</v>
      </c>
      <c r="G876" s="58">
        <v>97.829586352529603</v>
      </c>
      <c r="H876" s="58">
        <v>87.891927447465804</v>
      </c>
      <c r="I876" s="58">
        <v>84.809468944011797</v>
      </c>
      <c r="J876" s="58">
        <v>84.287248964565904</v>
      </c>
      <c r="K876" s="58">
        <v>102.645302357445</v>
      </c>
      <c r="L876" s="58">
        <v>101.76845995986599</v>
      </c>
      <c r="M876" s="59">
        <v>0.645657756092892</v>
      </c>
      <c r="N876" s="59">
        <v>0.68378141217102095</v>
      </c>
      <c r="O876" s="59">
        <v>0.64860476773238895</v>
      </c>
      <c r="P876" s="59">
        <v>0.61855083745614003</v>
      </c>
      <c r="Q876" s="59">
        <v>0.58393545444658101</v>
      </c>
      <c r="R876" s="59">
        <v>0.59417427206553897</v>
      </c>
      <c r="S876" s="59">
        <v>0.51563546888148204</v>
      </c>
    </row>
    <row r="877" spans="1:19" x14ac:dyDescent="0.3">
      <c r="A877" t="s">
        <v>2363</v>
      </c>
      <c r="B877" t="s">
        <v>2364</v>
      </c>
      <c r="C877" s="51" t="s">
        <v>43</v>
      </c>
      <c r="D877" s="51" t="s">
        <v>42</v>
      </c>
      <c r="E877" s="51" t="s">
        <v>39</v>
      </c>
      <c r="F877" s="58">
        <v>101.117643889916</v>
      </c>
      <c r="G877" s="58">
        <v>90.368750399781703</v>
      </c>
      <c r="H877" s="58">
        <v>89.056275379261507</v>
      </c>
      <c r="I877" s="58">
        <v>84.707370864798506</v>
      </c>
      <c r="J877" s="58">
        <v>85.019292691213195</v>
      </c>
      <c r="K877" s="58">
        <v>104.735843739008</v>
      </c>
      <c r="L877" s="58">
        <v>101.458317848501</v>
      </c>
      <c r="M877" s="59">
        <v>0.56629179889168701</v>
      </c>
      <c r="N877" s="59">
        <v>0.59298364627858302</v>
      </c>
      <c r="O877" s="59">
        <v>0.56715401219830996</v>
      </c>
      <c r="P877" s="59">
        <v>0.54621110747391299</v>
      </c>
      <c r="Q877" s="59">
        <v>0.51904924268889197</v>
      </c>
      <c r="R877" s="59">
        <v>0.52620400902229603</v>
      </c>
      <c r="S877" s="59">
        <v>0.45668438281231299</v>
      </c>
    </row>
    <row r="878" spans="1:19" x14ac:dyDescent="0.3">
      <c r="A878" t="s">
        <v>2359</v>
      </c>
      <c r="B878" t="s">
        <v>2360</v>
      </c>
      <c r="C878" s="51" t="s">
        <v>38</v>
      </c>
      <c r="D878" s="51" t="s">
        <v>42</v>
      </c>
      <c r="E878" s="51" t="s">
        <v>44</v>
      </c>
      <c r="F878" s="58">
        <v>99.005864341048394</v>
      </c>
      <c r="G878" s="58">
        <v>89.595428052411705</v>
      </c>
      <c r="H878" s="58">
        <v>83.782933610846499</v>
      </c>
      <c r="I878" s="58">
        <v>85.887114329188407</v>
      </c>
      <c r="J878" s="58">
        <v>86.160477871780699</v>
      </c>
      <c r="K878" s="58">
        <v>105.212080577924</v>
      </c>
      <c r="L878" s="58">
        <v>99.660173902789595</v>
      </c>
      <c r="M878" s="59">
        <v>0.64537342388074403</v>
      </c>
      <c r="N878" s="59">
        <v>0.68366687498883505</v>
      </c>
      <c r="O878" s="59">
        <v>0.64836797446182903</v>
      </c>
      <c r="P878" s="59">
        <v>0.61851041925855499</v>
      </c>
      <c r="Q878" s="59">
        <v>0.58392203601088899</v>
      </c>
      <c r="R878" s="59">
        <v>0.59400349189108403</v>
      </c>
      <c r="S878" s="59">
        <v>0.515592190673693</v>
      </c>
    </row>
    <row r="879" spans="1:19" x14ac:dyDescent="0.3">
      <c r="A879" t="s">
        <v>2355</v>
      </c>
      <c r="B879" t="s">
        <v>2356</v>
      </c>
      <c r="C879" s="51" t="s">
        <v>38</v>
      </c>
      <c r="D879" s="51" t="s">
        <v>42</v>
      </c>
      <c r="E879" s="51" t="s">
        <v>39</v>
      </c>
      <c r="F879" s="58">
        <v>100.437373965254</v>
      </c>
      <c r="G879" s="58">
        <v>91.212111967397803</v>
      </c>
      <c r="H879" s="58">
        <v>87.908002287350598</v>
      </c>
      <c r="I879" s="58">
        <v>84.902276702523807</v>
      </c>
      <c r="J879" s="58">
        <v>85.745304018504498</v>
      </c>
      <c r="K879" s="58">
        <v>105.87341839052699</v>
      </c>
      <c r="L879" s="58">
        <v>102.102036990239</v>
      </c>
      <c r="M879" s="59">
        <v>0.54101583603267001</v>
      </c>
      <c r="N879" s="59">
        <v>0.56436811246771901</v>
      </c>
      <c r="O879" s="59">
        <v>0.54127363842293097</v>
      </c>
      <c r="P879" s="59">
        <v>0.52280093339231004</v>
      </c>
      <c r="Q879" s="59">
        <v>0.49782263856327802</v>
      </c>
      <c r="R879" s="59">
        <v>0.50420039659138605</v>
      </c>
      <c r="S879" s="59">
        <v>0.437167077588205</v>
      </c>
    </row>
    <row r="880" spans="1:19" x14ac:dyDescent="0.3">
      <c r="A880" t="s">
        <v>2369</v>
      </c>
      <c r="B880" t="s">
        <v>2370</v>
      </c>
      <c r="C880" s="51" t="s">
        <v>43</v>
      </c>
      <c r="D880" s="51" t="s">
        <v>42</v>
      </c>
      <c r="E880" s="51" t="s">
        <v>44</v>
      </c>
      <c r="F880" s="58">
        <v>100.685664404389</v>
      </c>
      <c r="G880" s="58">
        <v>88.189650232162805</v>
      </c>
      <c r="H880" s="58">
        <v>87.580378138922399</v>
      </c>
      <c r="I880" s="58">
        <v>84.280047928708399</v>
      </c>
      <c r="J880" s="58">
        <v>85.380416246259799</v>
      </c>
      <c r="K880" s="58">
        <v>108.509814436797</v>
      </c>
      <c r="L880" s="58">
        <v>103.75510677739599</v>
      </c>
      <c r="M880" s="59">
        <v>0.645903143048428</v>
      </c>
      <c r="N880" s="59">
        <v>0.68368791513179605</v>
      </c>
      <c r="O880" s="59">
        <v>0.64900992992610396</v>
      </c>
      <c r="P880" s="59">
        <v>0.61848077652804601</v>
      </c>
      <c r="Q880" s="59">
        <v>0.58377440232959699</v>
      </c>
      <c r="R880" s="59">
        <v>0.59445356697604301</v>
      </c>
      <c r="S880" s="59">
        <v>0.51573746222693895</v>
      </c>
    </row>
    <row r="881" spans="1:19" x14ac:dyDescent="0.3">
      <c r="A881" t="s">
        <v>2361</v>
      </c>
      <c r="B881" t="s">
        <v>2362</v>
      </c>
      <c r="C881" s="51" t="s">
        <v>38</v>
      </c>
      <c r="D881" s="51" t="s">
        <v>42</v>
      </c>
      <c r="E881" s="51" t="s">
        <v>39</v>
      </c>
      <c r="F881" s="58">
        <v>100.437373965254</v>
      </c>
      <c r="G881" s="58">
        <v>91.212111967397803</v>
      </c>
      <c r="H881" s="58">
        <v>87.908002287350598</v>
      </c>
      <c r="I881" s="58">
        <v>84.902276702523807</v>
      </c>
      <c r="J881" s="58">
        <v>85.745304018504498</v>
      </c>
      <c r="K881" s="58">
        <v>105.87341839052699</v>
      </c>
      <c r="L881" s="58">
        <v>102.102036990239</v>
      </c>
      <c r="M881" s="59">
        <v>0.54101583603267001</v>
      </c>
      <c r="N881" s="59">
        <v>0.56436811246771901</v>
      </c>
      <c r="O881" s="59">
        <v>0.54127363842293097</v>
      </c>
      <c r="P881" s="59">
        <v>0.52280093339231004</v>
      </c>
      <c r="Q881" s="59">
        <v>0.49782263856327802</v>
      </c>
      <c r="R881" s="59">
        <v>0.50420039659138605</v>
      </c>
      <c r="S881" s="59">
        <v>0.437167077588205</v>
      </c>
    </row>
    <row r="882" spans="1:19" x14ac:dyDescent="0.3">
      <c r="A882" t="s">
        <v>5146</v>
      </c>
      <c r="B882" t="s">
        <v>5147</v>
      </c>
      <c r="C882" s="51" t="s">
        <v>43</v>
      </c>
      <c r="D882" s="51" t="s">
        <v>42</v>
      </c>
      <c r="E882" s="51" t="s">
        <v>39</v>
      </c>
      <c r="F882" s="58">
        <v>99.608867111235298</v>
      </c>
      <c r="G882" s="58">
        <v>97.202551363393994</v>
      </c>
      <c r="H882" s="58">
        <v>93.2296063985725</v>
      </c>
      <c r="I882" s="58">
        <v>88.373897741275101</v>
      </c>
      <c r="J882" s="58">
        <v>90.878055464133695</v>
      </c>
      <c r="K882" s="58">
        <v>102.599717960437</v>
      </c>
      <c r="L882" s="58">
        <v>107.177337712377</v>
      </c>
      <c r="M882" s="59">
        <v>0.52025440327734596</v>
      </c>
      <c r="N882" s="59">
        <v>0.541391405311753</v>
      </c>
      <c r="O882" s="59">
        <v>0.51469607326917199</v>
      </c>
      <c r="P882" s="59">
        <v>0.49676033925862301</v>
      </c>
      <c r="Q882" s="59">
        <v>0.47510482749713001</v>
      </c>
      <c r="R882" s="59">
        <v>0.47823999615000601</v>
      </c>
      <c r="S882" s="59">
        <v>0.42876281586496701</v>
      </c>
    </row>
    <row r="883" spans="1:19" x14ac:dyDescent="0.3">
      <c r="A883" t="s">
        <v>5140</v>
      </c>
      <c r="B883" t="s">
        <v>5141</v>
      </c>
      <c r="C883" s="51" t="s">
        <v>38</v>
      </c>
      <c r="D883" s="51" t="s">
        <v>42</v>
      </c>
      <c r="E883" s="51" t="s">
        <v>39</v>
      </c>
      <c r="F883" s="58">
        <v>99.608867111235298</v>
      </c>
      <c r="G883" s="58">
        <v>97.202551363393994</v>
      </c>
      <c r="H883" s="58">
        <v>93.2296063985725</v>
      </c>
      <c r="I883" s="58">
        <v>88.373897741275101</v>
      </c>
      <c r="J883" s="58">
        <v>90.878055464133695</v>
      </c>
      <c r="K883" s="58">
        <v>102.599717960437</v>
      </c>
      <c r="L883" s="58">
        <v>107.177337712377</v>
      </c>
      <c r="M883" s="59">
        <v>0.52025440327734596</v>
      </c>
      <c r="N883" s="59">
        <v>0.541391405311753</v>
      </c>
      <c r="O883" s="59">
        <v>0.51469607326917199</v>
      </c>
      <c r="P883" s="59">
        <v>0.49676033925862301</v>
      </c>
      <c r="Q883" s="59">
        <v>0.47510482749713001</v>
      </c>
      <c r="R883" s="59">
        <v>0.47823999615000601</v>
      </c>
      <c r="S883" s="59">
        <v>0.42876281586496701</v>
      </c>
    </row>
    <row r="884" spans="1:19" x14ac:dyDescent="0.3">
      <c r="A884" t="s">
        <v>5138</v>
      </c>
      <c r="B884" t="s">
        <v>5139</v>
      </c>
      <c r="C884" s="51" t="s">
        <v>38</v>
      </c>
      <c r="D884" s="51" t="s">
        <v>42</v>
      </c>
      <c r="E884" s="51" t="s">
        <v>39</v>
      </c>
      <c r="F884" s="58">
        <v>99.608867111235298</v>
      </c>
      <c r="G884" s="58">
        <v>97.202551363393994</v>
      </c>
      <c r="H884" s="58">
        <v>93.2296063985725</v>
      </c>
      <c r="I884" s="58">
        <v>88.373897741275101</v>
      </c>
      <c r="J884" s="58">
        <v>90.878055464133695</v>
      </c>
      <c r="K884" s="58">
        <v>102.599717960437</v>
      </c>
      <c r="L884" s="58">
        <v>107.177337712377</v>
      </c>
      <c r="M884" s="59">
        <v>0.52025440327734596</v>
      </c>
      <c r="N884" s="59">
        <v>0.541391405311753</v>
      </c>
      <c r="O884" s="59">
        <v>0.51469607326917199</v>
      </c>
      <c r="P884" s="59">
        <v>0.49676033925862301</v>
      </c>
      <c r="Q884" s="59">
        <v>0.47510482749713001</v>
      </c>
      <c r="R884" s="59">
        <v>0.47823999615000601</v>
      </c>
      <c r="S884" s="59">
        <v>0.42876281586496701</v>
      </c>
    </row>
    <row r="885" spans="1:19" x14ac:dyDescent="0.3">
      <c r="A885" t="s">
        <v>5144</v>
      </c>
      <c r="B885" t="s">
        <v>5145</v>
      </c>
      <c r="C885" s="51" t="s">
        <v>43</v>
      </c>
      <c r="D885" s="51" t="s">
        <v>42</v>
      </c>
      <c r="E885" s="51" t="s">
        <v>39</v>
      </c>
      <c r="F885" s="58">
        <v>99.608867111235298</v>
      </c>
      <c r="G885" s="58">
        <v>97.202551363393994</v>
      </c>
      <c r="H885" s="58">
        <v>93.2296063985725</v>
      </c>
      <c r="I885" s="58">
        <v>88.373897741275101</v>
      </c>
      <c r="J885" s="58">
        <v>90.878055464133695</v>
      </c>
      <c r="K885" s="58">
        <v>102.599717960437</v>
      </c>
      <c r="L885" s="58">
        <v>107.177337712377</v>
      </c>
      <c r="M885" s="59">
        <v>0.52025440327734596</v>
      </c>
      <c r="N885" s="59">
        <v>0.541391405311753</v>
      </c>
      <c r="O885" s="59">
        <v>0.51469607326917199</v>
      </c>
      <c r="P885" s="59">
        <v>0.49676033925862301</v>
      </c>
      <c r="Q885" s="59">
        <v>0.47510482749713001</v>
      </c>
      <c r="R885" s="59">
        <v>0.47823999615000601</v>
      </c>
      <c r="S885" s="59">
        <v>0.42876281586496701</v>
      </c>
    </row>
    <row r="886" spans="1:19" x14ac:dyDescent="0.3">
      <c r="A886" t="s">
        <v>5134</v>
      </c>
      <c r="B886" t="s">
        <v>5135</v>
      </c>
      <c r="C886" s="51" t="s">
        <v>38</v>
      </c>
      <c r="D886" s="51" t="s">
        <v>42</v>
      </c>
      <c r="E886" s="51" t="s">
        <v>39</v>
      </c>
      <c r="F886" s="58">
        <v>99.608867111235298</v>
      </c>
      <c r="G886" s="58">
        <v>97.202551363393994</v>
      </c>
      <c r="H886" s="58">
        <v>93.2296063985725</v>
      </c>
      <c r="I886" s="58">
        <v>88.373897741275101</v>
      </c>
      <c r="J886" s="58">
        <v>90.878055464133695</v>
      </c>
      <c r="K886" s="58">
        <v>102.599717960437</v>
      </c>
      <c r="L886" s="58">
        <v>107.177337712377</v>
      </c>
      <c r="M886" s="59">
        <v>0.52025440327734596</v>
      </c>
      <c r="N886" s="59">
        <v>0.541391405311753</v>
      </c>
      <c r="O886" s="59">
        <v>0.51469607326917199</v>
      </c>
      <c r="P886" s="59">
        <v>0.49676033925862301</v>
      </c>
      <c r="Q886" s="59">
        <v>0.47510482749713001</v>
      </c>
      <c r="R886" s="59">
        <v>0.47823999615000601</v>
      </c>
      <c r="S886" s="59">
        <v>0.42876281586496701</v>
      </c>
    </row>
    <row r="887" spans="1:19" x14ac:dyDescent="0.3">
      <c r="A887" t="s">
        <v>5142</v>
      </c>
      <c r="B887" t="s">
        <v>5143</v>
      </c>
      <c r="C887" s="51" t="s">
        <v>43</v>
      </c>
      <c r="D887" s="51" t="s">
        <v>42</v>
      </c>
      <c r="E887" s="51" t="s">
        <v>44</v>
      </c>
      <c r="F887" s="58">
        <v>99.269327477937793</v>
      </c>
      <c r="G887" s="58">
        <v>99.612028660384297</v>
      </c>
      <c r="H887" s="58">
        <v>89.062554022604701</v>
      </c>
      <c r="I887" s="58">
        <v>85.971204458001296</v>
      </c>
      <c r="J887" s="58">
        <v>97.2837561003914</v>
      </c>
      <c r="K887" s="58">
        <v>100.860820270291</v>
      </c>
      <c r="L887" s="58">
        <v>106.900808793331</v>
      </c>
      <c r="M887" s="59">
        <v>0.68758789204464699</v>
      </c>
      <c r="N887" s="59">
        <v>0.72378620586048004</v>
      </c>
      <c r="O887" s="59">
        <v>0.68870985656383099</v>
      </c>
      <c r="P887" s="59">
        <v>0.65729940853756796</v>
      </c>
      <c r="Q887" s="59">
        <v>0.62308659736921501</v>
      </c>
      <c r="R887" s="59">
        <v>0.63324136076219895</v>
      </c>
      <c r="S887" s="59">
        <v>0.563645347658421</v>
      </c>
    </row>
    <row r="888" spans="1:19" x14ac:dyDescent="0.3">
      <c r="A888" t="s">
        <v>5136</v>
      </c>
      <c r="B888" t="s">
        <v>5137</v>
      </c>
      <c r="C888" s="51" t="s">
        <v>38</v>
      </c>
      <c r="D888" s="51" t="s">
        <v>42</v>
      </c>
      <c r="E888" s="51" t="s">
        <v>39</v>
      </c>
      <c r="F888" s="58">
        <v>99.608867111235298</v>
      </c>
      <c r="G888" s="58">
        <v>97.202551363393994</v>
      </c>
      <c r="H888" s="58">
        <v>93.2296063985725</v>
      </c>
      <c r="I888" s="58">
        <v>88.373897741275101</v>
      </c>
      <c r="J888" s="58">
        <v>90.878055464133695</v>
      </c>
      <c r="K888" s="58">
        <v>102.599717960437</v>
      </c>
      <c r="L888" s="58">
        <v>107.177337712377</v>
      </c>
      <c r="M888" s="59">
        <v>0.52025440327734596</v>
      </c>
      <c r="N888" s="59">
        <v>0.541391405311753</v>
      </c>
      <c r="O888" s="59">
        <v>0.51469607326917199</v>
      </c>
      <c r="P888" s="59">
        <v>0.49676033925862301</v>
      </c>
      <c r="Q888" s="59">
        <v>0.47510482749713001</v>
      </c>
      <c r="R888" s="59">
        <v>0.47823999615000601</v>
      </c>
      <c r="S888" s="59">
        <v>0.42876281586496701</v>
      </c>
    </row>
    <row r="889" spans="1:19" x14ac:dyDescent="0.3">
      <c r="A889" t="s">
        <v>3020</v>
      </c>
      <c r="B889" t="s">
        <v>3021</v>
      </c>
      <c r="C889" s="51" t="s">
        <v>38</v>
      </c>
      <c r="D889" s="51" t="s">
        <v>42</v>
      </c>
      <c r="E889" s="51" t="s">
        <v>44</v>
      </c>
      <c r="F889" s="58">
        <v>104.530463155158</v>
      </c>
      <c r="G889" s="58">
        <v>93.291803748307203</v>
      </c>
      <c r="H889" s="58">
        <v>92.039538722961197</v>
      </c>
      <c r="I889" s="58">
        <v>90.807516338663902</v>
      </c>
      <c r="J889" s="58">
        <v>85.449137339723094</v>
      </c>
      <c r="K889" s="58">
        <v>97.360430485694806</v>
      </c>
      <c r="L889" s="58">
        <v>105.51216483204701</v>
      </c>
      <c r="M889" s="59">
        <v>0.61127294114709696</v>
      </c>
      <c r="N889" s="59">
        <v>0.65975276667018201</v>
      </c>
      <c r="O889" s="59">
        <v>0.61667440134273599</v>
      </c>
      <c r="P889" s="59">
        <v>0.57681954938457403</v>
      </c>
      <c r="Q889" s="59">
        <v>0.53341290599758695</v>
      </c>
      <c r="R889" s="59">
        <v>0.54748911835966096</v>
      </c>
      <c r="S889" s="59">
        <v>0.46676226781938301</v>
      </c>
    </row>
    <row r="890" spans="1:19" x14ac:dyDescent="0.3">
      <c r="A890" t="s">
        <v>48</v>
      </c>
      <c r="B890" t="s">
        <v>49</v>
      </c>
      <c r="C890" s="51" t="s">
        <v>43</v>
      </c>
      <c r="D890" s="51" t="s">
        <v>42</v>
      </c>
      <c r="E890" s="51" t="s">
        <v>39</v>
      </c>
      <c r="F890" s="58">
        <v>101.632253952955</v>
      </c>
      <c r="G890" s="58">
        <v>95.871270700627406</v>
      </c>
      <c r="H890" s="58">
        <v>95.473287161907393</v>
      </c>
      <c r="I890" s="58">
        <v>97.067420330807195</v>
      </c>
      <c r="J890" s="58">
        <v>91.632491457190397</v>
      </c>
      <c r="K890" s="58">
        <v>97.791048528611697</v>
      </c>
      <c r="L890" s="58"/>
      <c r="M890" s="59">
        <v>0.35565948332154901</v>
      </c>
      <c r="N890" s="59">
        <v>0.38054887791715297</v>
      </c>
      <c r="O890" s="59">
        <v>0.35630277064833599</v>
      </c>
      <c r="P890" s="59">
        <v>0.33748730662745502</v>
      </c>
      <c r="Q890" s="59">
        <v>0.311568951555595</v>
      </c>
      <c r="R890" s="59">
        <v>0.31727274351724499</v>
      </c>
      <c r="S890" s="59">
        <v>0.26708471677725198</v>
      </c>
    </row>
    <row r="891" spans="1:19" x14ac:dyDescent="0.3">
      <c r="A891" t="s">
        <v>4442</v>
      </c>
      <c r="B891" t="s">
        <v>4443</v>
      </c>
      <c r="C891" s="51" t="s">
        <v>43</v>
      </c>
      <c r="D891" s="51" t="s">
        <v>42</v>
      </c>
      <c r="E891" s="51" t="s">
        <v>44</v>
      </c>
      <c r="F891" s="58">
        <v>111.540052895277</v>
      </c>
      <c r="G891" s="58">
        <v>111.47838084373601</v>
      </c>
      <c r="H891" s="58">
        <v>93.671721230133102</v>
      </c>
      <c r="I891" s="58">
        <v>114.472381193388</v>
      </c>
      <c r="J891" s="58">
        <v>98.964868048468404</v>
      </c>
      <c r="K891" s="58">
        <v>100.469588499415</v>
      </c>
      <c r="L891" s="58">
        <v>102.853630872515</v>
      </c>
      <c r="M891" s="59">
        <v>0.65326297324697202</v>
      </c>
      <c r="N891" s="59">
        <v>0.68967203008337297</v>
      </c>
      <c r="O891" s="59">
        <v>0.65640290360794695</v>
      </c>
      <c r="P891" s="59">
        <v>0.63178764944173804</v>
      </c>
      <c r="Q891" s="59">
        <v>0.60218698922662806</v>
      </c>
      <c r="R891" s="59">
        <v>0.608843402298197</v>
      </c>
      <c r="S891" s="59">
        <v>0.55195663503999404</v>
      </c>
    </row>
    <row r="892" spans="1:19" x14ac:dyDescent="0.3">
      <c r="A892" t="s">
        <v>4438</v>
      </c>
      <c r="B892" t="s">
        <v>4439</v>
      </c>
      <c r="C892" s="51" t="s">
        <v>38</v>
      </c>
      <c r="D892" s="51" t="s">
        <v>42</v>
      </c>
      <c r="E892" s="51" t="s">
        <v>44</v>
      </c>
      <c r="F892" s="58">
        <v>105.751488464727</v>
      </c>
      <c r="G892" s="58">
        <v>117.447056176218</v>
      </c>
      <c r="H892" s="58">
        <v>96.397038237253398</v>
      </c>
      <c r="I892" s="58">
        <v>121.57120432647</v>
      </c>
      <c r="J892" s="58">
        <v>96.681339466657207</v>
      </c>
      <c r="K892" s="58">
        <v>102.34994114941701</v>
      </c>
      <c r="L892" s="58">
        <v>97.172878592854005</v>
      </c>
      <c r="M892" s="59">
        <v>0.69966474469536399</v>
      </c>
      <c r="N892" s="59">
        <v>0.73631543785480902</v>
      </c>
      <c r="O892" s="59">
        <v>0.70289907024125398</v>
      </c>
      <c r="P892" s="59">
        <v>0.67759534595733795</v>
      </c>
      <c r="Q892" s="59">
        <v>0.64658406004730795</v>
      </c>
      <c r="R892" s="59">
        <v>0.65367662041777497</v>
      </c>
      <c r="S892" s="59">
        <v>0.593487339227316</v>
      </c>
    </row>
    <row r="893" spans="1:19" x14ac:dyDescent="0.3">
      <c r="A893" t="s">
        <v>4440</v>
      </c>
      <c r="B893" t="s">
        <v>4441</v>
      </c>
      <c r="C893" s="51" t="s">
        <v>38</v>
      </c>
      <c r="D893" s="51" t="s">
        <v>42</v>
      </c>
      <c r="E893" s="51" t="s">
        <v>44</v>
      </c>
      <c r="F893" s="58">
        <v>108.376944120076</v>
      </c>
      <c r="G893" s="58">
        <v>117.922481877625</v>
      </c>
      <c r="H893" s="58">
        <v>100.077794557027</v>
      </c>
      <c r="I893" s="58">
        <v>111.061433584696</v>
      </c>
      <c r="J893" s="58">
        <v>100.026647549833</v>
      </c>
      <c r="K893" s="58">
        <v>105.404829594072</v>
      </c>
      <c r="L893" s="58">
        <v>102.373077465987</v>
      </c>
      <c r="M893" s="59">
        <v>0.733427720070286</v>
      </c>
      <c r="N893" s="59">
        <v>0.768403804126089</v>
      </c>
      <c r="O893" s="59">
        <v>0.73643117362477495</v>
      </c>
      <c r="P893" s="59">
        <v>0.71181048601887198</v>
      </c>
      <c r="Q893" s="59">
        <v>0.68109166802020804</v>
      </c>
      <c r="R893" s="59">
        <v>0.68814000639508599</v>
      </c>
      <c r="S893" s="59">
        <v>0.62063517467415696</v>
      </c>
    </row>
    <row r="894" spans="1:19" x14ac:dyDescent="0.3">
      <c r="A894" t="s">
        <v>1368</v>
      </c>
      <c r="B894" t="s">
        <v>1369</v>
      </c>
      <c r="C894" s="51" t="s">
        <v>38</v>
      </c>
      <c r="D894" s="51" t="s">
        <v>42</v>
      </c>
      <c r="E894" s="51" t="s">
        <v>39</v>
      </c>
      <c r="F894" s="58">
        <v>101.63521421292</v>
      </c>
      <c r="G894" s="58">
        <v>86.292349516359593</v>
      </c>
      <c r="H894" s="58">
        <v>88.687272701812205</v>
      </c>
      <c r="I894" s="58">
        <v>88.857439844074307</v>
      </c>
      <c r="J894" s="58">
        <v>88.524406272208495</v>
      </c>
      <c r="K894" s="58">
        <v>106.083940218991</v>
      </c>
      <c r="L894" s="58">
        <v>98.203318544673394</v>
      </c>
      <c r="M894" s="59">
        <v>0.535634929751311</v>
      </c>
      <c r="N894" s="59">
        <v>0.54728428241626903</v>
      </c>
      <c r="O894" s="59">
        <v>0.50811170047170995</v>
      </c>
      <c r="P894" s="59">
        <v>0.50414306754760496</v>
      </c>
      <c r="Q894" s="59">
        <v>0.47947037122282798</v>
      </c>
      <c r="R894" s="59">
        <v>0.47403283830082099</v>
      </c>
      <c r="S894" s="59">
        <v>0.41354783076256502</v>
      </c>
    </row>
    <row r="895" spans="1:19" x14ac:dyDescent="0.3">
      <c r="A895" t="s">
        <v>1362</v>
      </c>
      <c r="B895" t="s">
        <v>1363</v>
      </c>
      <c r="C895" s="51" t="s">
        <v>43</v>
      </c>
      <c r="D895" s="51" t="s">
        <v>42</v>
      </c>
      <c r="E895" s="51" t="s">
        <v>39</v>
      </c>
      <c r="F895" s="58">
        <v>101.63521421292</v>
      </c>
      <c r="G895" s="58">
        <v>86.292349516359593</v>
      </c>
      <c r="H895" s="58">
        <v>88.687272701812205</v>
      </c>
      <c r="I895" s="58">
        <v>88.857439844074307</v>
      </c>
      <c r="J895" s="58">
        <v>88.524406272208495</v>
      </c>
      <c r="K895" s="58">
        <v>106.083940218991</v>
      </c>
      <c r="L895" s="58">
        <v>98.203318544673394</v>
      </c>
      <c r="M895" s="59">
        <v>0.535634929751311</v>
      </c>
      <c r="N895" s="59">
        <v>0.54728428241626903</v>
      </c>
      <c r="O895" s="59">
        <v>0.50811170047170995</v>
      </c>
      <c r="P895" s="59">
        <v>0.50414306754760496</v>
      </c>
      <c r="Q895" s="59">
        <v>0.47947037122282798</v>
      </c>
      <c r="R895" s="59">
        <v>0.47403283830082099</v>
      </c>
      <c r="S895" s="59">
        <v>0.41354783076256502</v>
      </c>
    </row>
    <row r="896" spans="1:19" x14ac:dyDescent="0.3">
      <c r="A896" t="s">
        <v>1360</v>
      </c>
      <c r="B896" t="s">
        <v>1361</v>
      </c>
      <c r="C896" s="51" t="s">
        <v>43</v>
      </c>
      <c r="D896" s="51" t="s">
        <v>42</v>
      </c>
      <c r="E896" s="51" t="s">
        <v>39</v>
      </c>
      <c r="F896" s="58">
        <v>101.63521421292</v>
      </c>
      <c r="G896" s="58">
        <v>86.292349516359593</v>
      </c>
      <c r="H896" s="58">
        <v>88.687272701812205</v>
      </c>
      <c r="I896" s="58">
        <v>88.857439844074307</v>
      </c>
      <c r="J896" s="58">
        <v>88.524406272208495</v>
      </c>
      <c r="K896" s="58">
        <v>106.083940218991</v>
      </c>
      <c r="L896" s="58">
        <v>98.203318544673394</v>
      </c>
      <c r="M896" s="59">
        <v>0.535634929751311</v>
      </c>
      <c r="N896" s="59">
        <v>0.54728428241626903</v>
      </c>
      <c r="O896" s="59">
        <v>0.50811170047170995</v>
      </c>
      <c r="P896" s="59">
        <v>0.50414306754760496</v>
      </c>
      <c r="Q896" s="59">
        <v>0.47947037122282798</v>
      </c>
      <c r="R896" s="59">
        <v>0.47403283830082099</v>
      </c>
      <c r="S896" s="59">
        <v>0.41354783076256502</v>
      </c>
    </row>
    <row r="897" spans="1:19" x14ac:dyDescent="0.3">
      <c r="A897" t="s">
        <v>1366</v>
      </c>
      <c r="B897" t="s">
        <v>1367</v>
      </c>
      <c r="C897" s="51" t="s">
        <v>38</v>
      </c>
      <c r="D897" s="51" t="s">
        <v>42</v>
      </c>
      <c r="E897" s="51" t="s">
        <v>39</v>
      </c>
      <c r="F897" s="58">
        <v>101.63521421292</v>
      </c>
      <c r="G897" s="58">
        <v>86.292349516359593</v>
      </c>
      <c r="H897" s="58">
        <v>88.687272701812205</v>
      </c>
      <c r="I897" s="58">
        <v>88.857439844074307</v>
      </c>
      <c r="J897" s="58">
        <v>88.524406272208495</v>
      </c>
      <c r="K897" s="58">
        <v>106.083940218991</v>
      </c>
      <c r="L897" s="58">
        <v>98.203318544673394</v>
      </c>
      <c r="M897" s="59">
        <v>0.535634929751311</v>
      </c>
      <c r="N897" s="59">
        <v>0.54728428241626903</v>
      </c>
      <c r="O897" s="59">
        <v>0.50811170047170995</v>
      </c>
      <c r="P897" s="59">
        <v>0.50414306754760496</v>
      </c>
      <c r="Q897" s="59">
        <v>0.47947037122282798</v>
      </c>
      <c r="R897" s="59">
        <v>0.47403283830082099</v>
      </c>
      <c r="S897" s="59">
        <v>0.41354783076256502</v>
      </c>
    </row>
    <row r="898" spans="1:19" x14ac:dyDescent="0.3">
      <c r="A898" t="s">
        <v>1356</v>
      </c>
      <c r="B898" t="s">
        <v>1357</v>
      </c>
      <c r="C898" s="51" t="s">
        <v>43</v>
      </c>
      <c r="D898" s="51" t="s">
        <v>42</v>
      </c>
      <c r="E898" s="51" t="s">
        <v>39</v>
      </c>
      <c r="F898" s="58">
        <v>101.63521421292</v>
      </c>
      <c r="G898" s="58">
        <v>86.292349516359593</v>
      </c>
      <c r="H898" s="58">
        <v>88.687272701812205</v>
      </c>
      <c r="I898" s="58">
        <v>88.857439844074307</v>
      </c>
      <c r="J898" s="58">
        <v>88.524406272208495</v>
      </c>
      <c r="K898" s="58">
        <v>106.083940218991</v>
      </c>
      <c r="L898" s="58">
        <v>98.203318544673394</v>
      </c>
      <c r="M898" s="59">
        <v>0.535634929751311</v>
      </c>
      <c r="N898" s="59">
        <v>0.54728428241626903</v>
      </c>
      <c r="O898" s="59">
        <v>0.50811170047170995</v>
      </c>
      <c r="P898" s="59">
        <v>0.50414306754760496</v>
      </c>
      <c r="Q898" s="59">
        <v>0.47947037122282798</v>
      </c>
      <c r="R898" s="59">
        <v>0.47403283830082099</v>
      </c>
      <c r="S898" s="59">
        <v>0.41354783076256502</v>
      </c>
    </row>
    <row r="899" spans="1:19" x14ac:dyDescent="0.3">
      <c r="A899" t="s">
        <v>1364</v>
      </c>
      <c r="B899" t="s">
        <v>1365</v>
      </c>
      <c r="C899" s="51" t="s">
        <v>43</v>
      </c>
      <c r="D899" s="51" t="s">
        <v>42</v>
      </c>
      <c r="E899" s="51" t="s">
        <v>39</v>
      </c>
      <c r="F899" s="58">
        <v>101.63521421292</v>
      </c>
      <c r="G899" s="58">
        <v>86.292349516359593</v>
      </c>
      <c r="H899" s="58">
        <v>88.687272701812205</v>
      </c>
      <c r="I899" s="58">
        <v>88.857439844074307</v>
      </c>
      <c r="J899" s="58">
        <v>88.524406272208495</v>
      </c>
      <c r="K899" s="58">
        <v>106.083940218991</v>
      </c>
      <c r="L899" s="58">
        <v>98.203318544673394</v>
      </c>
      <c r="M899" s="59">
        <v>0.535634929751311</v>
      </c>
      <c r="N899" s="59">
        <v>0.54728428241626903</v>
      </c>
      <c r="O899" s="59">
        <v>0.50811170047170995</v>
      </c>
      <c r="P899" s="59">
        <v>0.50414306754760496</v>
      </c>
      <c r="Q899" s="59">
        <v>0.47947037122282798</v>
      </c>
      <c r="R899" s="59">
        <v>0.47403283830082099</v>
      </c>
      <c r="S899" s="59">
        <v>0.41354783076256502</v>
      </c>
    </row>
    <row r="900" spans="1:19" x14ac:dyDescent="0.3">
      <c r="A900" t="s">
        <v>1358</v>
      </c>
      <c r="B900" t="s">
        <v>1359</v>
      </c>
      <c r="C900" s="51" t="s">
        <v>43</v>
      </c>
      <c r="D900" s="51" t="s">
        <v>42</v>
      </c>
      <c r="E900" s="51" t="s">
        <v>39</v>
      </c>
      <c r="F900" s="58">
        <v>101.63521421292</v>
      </c>
      <c r="G900" s="58">
        <v>86.292349516359593</v>
      </c>
      <c r="H900" s="58">
        <v>88.687272701812205</v>
      </c>
      <c r="I900" s="58">
        <v>88.857439844074307</v>
      </c>
      <c r="J900" s="58">
        <v>88.524406272208495</v>
      </c>
      <c r="K900" s="58">
        <v>106.083940218991</v>
      </c>
      <c r="L900" s="58">
        <v>98.203318544673394</v>
      </c>
      <c r="M900" s="59">
        <v>0.535634929751311</v>
      </c>
      <c r="N900" s="59">
        <v>0.54728428241626903</v>
      </c>
      <c r="O900" s="59">
        <v>0.50811170047170995</v>
      </c>
      <c r="P900" s="59">
        <v>0.50414306754760496</v>
      </c>
      <c r="Q900" s="59">
        <v>0.47947037122282798</v>
      </c>
      <c r="R900" s="59">
        <v>0.47403283830082099</v>
      </c>
      <c r="S900" s="59">
        <v>0.41354783076256502</v>
      </c>
    </row>
    <row r="901" spans="1:19" x14ac:dyDescent="0.3">
      <c r="A901" t="s">
        <v>613</v>
      </c>
      <c r="B901" t="s">
        <v>614</v>
      </c>
      <c r="C901" s="51" t="s">
        <v>38</v>
      </c>
      <c r="D901" s="51" t="s">
        <v>42</v>
      </c>
      <c r="E901" s="51" t="s">
        <v>39</v>
      </c>
      <c r="F901" s="58">
        <v>93.073694531787893</v>
      </c>
      <c r="G901" s="58">
        <v>90.004132526652597</v>
      </c>
      <c r="H901" s="58">
        <v>92.4093356866166</v>
      </c>
      <c r="I901" s="58">
        <v>88.388914971997593</v>
      </c>
      <c r="J901" s="58">
        <v>90.454098437395203</v>
      </c>
      <c r="K901" s="58">
        <v>100.036567686936</v>
      </c>
      <c r="L901" s="58">
        <v>105.421811588872</v>
      </c>
      <c r="M901" s="59">
        <v>0.409946387578352</v>
      </c>
      <c r="N901" s="59">
        <v>0.43097741961254099</v>
      </c>
      <c r="O901" s="59">
        <v>0.408381467754526</v>
      </c>
      <c r="P901" s="59">
        <v>0.393491769133058</v>
      </c>
      <c r="Q901" s="59">
        <v>0.37124270840222701</v>
      </c>
      <c r="R901" s="59">
        <v>0.37413591931143803</v>
      </c>
      <c r="S901" s="59">
        <v>0.32830486475823201</v>
      </c>
    </row>
    <row r="902" spans="1:19" x14ac:dyDescent="0.3">
      <c r="A902" t="s">
        <v>617</v>
      </c>
      <c r="B902" t="s">
        <v>618</v>
      </c>
      <c r="C902" s="51" t="s">
        <v>43</v>
      </c>
      <c r="D902" s="51" t="s">
        <v>42</v>
      </c>
      <c r="E902" s="51" t="s">
        <v>39</v>
      </c>
      <c r="F902" s="58">
        <v>93.073694531787893</v>
      </c>
      <c r="G902" s="58">
        <v>90.004132526652597</v>
      </c>
      <c r="H902" s="58">
        <v>92.4093356866166</v>
      </c>
      <c r="I902" s="58">
        <v>88.388914971997593</v>
      </c>
      <c r="J902" s="58">
        <v>90.454098437395203</v>
      </c>
      <c r="K902" s="58">
        <v>100.036567686936</v>
      </c>
      <c r="L902" s="58">
        <v>105.421811588872</v>
      </c>
      <c r="M902" s="59">
        <v>0.409946387578352</v>
      </c>
      <c r="N902" s="59">
        <v>0.43097741961254099</v>
      </c>
      <c r="O902" s="59">
        <v>0.408381467754526</v>
      </c>
      <c r="P902" s="59">
        <v>0.393491769133058</v>
      </c>
      <c r="Q902" s="59">
        <v>0.37124270840222701</v>
      </c>
      <c r="R902" s="59">
        <v>0.37413591931143803</v>
      </c>
      <c r="S902" s="59">
        <v>0.32830486475823201</v>
      </c>
    </row>
    <row r="903" spans="1:19" x14ac:dyDescent="0.3">
      <c r="A903" t="s">
        <v>615</v>
      </c>
      <c r="B903" t="s">
        <v>616</v>
      </c>
      <c r="C903" s="51" t="s">
        <v>43</v>
      </c>
      <c r="D903" s="51" t="s">
        <v>42</v>
      </c>
      <c r="E903" s="51" t="s">
        <v>39</v>
      </c>
      <c r="F903" s="58">
        <v>93.073694531787893</v>
      </c>
      <c r="G903" s="58">
        <v>90.004132526652597</v>
      </c>
      <c r="H903" s="58">
        <v>92.4093356866166</v>
      </c>
      <c r="I903" s="58">
        <v>88.388914971997593</v>
      </c>
      <c r="J903" s="58">
        <v>90.454098437395203</v>
      </c>
      <c r="K903" s="58">
        <v>100.036567686936</v>
      </c>
      <c r="L903" s="58">
        <v>105.421811588872</v>
      </c>
      <c r="M903" s="59">
        <v>0.409946387578352</v>
      </c>
      <c r="N903" s="59">
        <v>0.43097741961254099</v>
      </c>
      <c r="O903" s="59">
        <v>0.408381467754526</v>
      </c>
      <c r="P903" s="59">
        <v>0.393491769133058</v>
      </c>
      <c r="Q903" s="59">
        <v>0.37124270840222701</v>
      </c>
      <c r="R903" s="59">
        <v>0.37413591931143803</v>
      </c>
      <c r="S903" s="59">
        <v>0.32830486475823201</v>
      </c>
    </row>
    <row r="904" spans="1:19" x14ac:dyDescent="0.3">
      <c r="A904" t="s">
        <v>1793</v>
      </c>
      <c r="B904" t="s">
        <v>1794</v>
      </c>
      <c r="C904" s="51" t="s">
        <v>43</v>
      </c>
      <c r="D904" s="51" t="s">
        <v>42</v>
      </c>
      <c r="E904" s="51" t="s">
        <v>44</v>
      </c>
      <c r="F904" s="58">
        <v>95.630485264110305</v>
      </c>
      <c r="G904" s="58">
        <v>87.108510111009593</v>
      </c>
      <c r="H904" s="58">
        <v>93.791503372323902</v>
      </c>
      <c r="I904" s="58">
        <v>89.523511295719501</v>
      </c>
      <c r="J904" s="58">
        <v>84.8628846407113</v>
      </c>
      <c r="K904" s="58">
        <v>90.858774551149907</v>
      </c>
      <c r="L904" s="58">
        <v>94.199313736222706</v>
      </c>
      <c r="M904" s="59">
        <v>0.64714055236072199</v>
      </c>
      <c r="N904" s="59">
        <v>0.68872339671066796</v>
      </c>
      <c r="O904" s="59">
        <v>0.64951207909702802</v>
      </c>
      <c r="P904" s="59">
        <v>0.61922653466250199</v>
      </c>
      <c r="Q904" s="59">
        <v>0.58238925924639795</v>
      </c>
      <c r="R904" s="59">
        <v>0.59114071518747702</v>
      </c>
      <c r="S904" s="59">
        <v>0.520195146410106</v>
      </c>
    </row>
    <row r="905" spans="1:19" x14ac:dyDescent="0.3">
      <c r="A905" t="s">
        <v>1795</v>
      </c>
      <c r="B905" t="s">
        <v>1796</v>
      </c>
      <c r="C905" s="51" t="s">
        <v>43</v>
      </c>
      <c r="D905" s="51" t="s">
        <v>42</v>
      </c>
      <c r="E905" s="51" t="s">
        <v>44</v>
      </c>
      <c r="F905" s="58">
        <v>96.225360973728897</v>
      </c>
      <c r="G905" s="58">
        <v>83.292916624179298</v>
      </c>
      <c r="H905" s="58">
        <v>99.545751397677904</v>
      </c>
      <c r="I905" s="58">
        <v>90.762210117161999</v>
      </c>
      <c r="J905" s="58">
        <v>98.229422048584397</v>
      </c>
      <c r="K905" s="58">
        <v>93.628925343009996</v>
      </c>
      <c r="L905" s="58">
        <v>92.010772903760994</v>
      </c>
      <c r="M905" s="59">
        <v>0.62557373977117603</v>
      </c>
      <c r="N905" s="59">
        <v>0.66950233441868801</v>
      </c>
      <c r="O905" s="59">
        <v>0.62681321628719899</v>
      </c>
      <c r="P905" s="59">
        <v>0.60040913008529395</v>
      </c>
      <c r="Q905" s="59">
        <v>0.56454433311813002</v>
      </c>
      <c r="R905" s="59">
        <v>0.57000816972768997</v>
      </c>
      <c r="S905" s="59">
        <v>0.502693128286545</v>
      </c>
    </row>
    <row r="906" spans="1:19" x14ac:dyDescent="0.3">
      <c r="A906" t="s">
        <v>1797</v>
      </c>
      <c r="B906" t="s">
        <v>1798</v>
      </c>
      <c r="C906" s="51" t="s">
        <v>43</v>
      </c>
      <c r="D906" s="51" t="s">
        <v>42</v>
      </c>
      <c r="E906" s="51" t="s">
        <v>39</v>
      </c>
      <c r="F906" s="58">
        <v>93.385575942828893</v>
      </c>
      <c r="G906" s="58">
        <v>87.499540523105793</v>
      </c>
      <c r="H906" s="58">
        <v>97.2345884565067</v>
      </c>
      <c r="I906" s="58">
        <v>90.536919840156997</v>
      </c>
      <c r="J906" s="58">
        <v>88.651134917879006</v>
      </c>
      <c r="K906" s="58">
        <v>92.502817022017496</v>
      </c>
      <c r="L906" s="58">
        <v>95.090094027111206</v>
      </c>
      <c r="M906" s="59">
        <v>0.51498201032942703</v>
      </c>
      <c r="N906" s="59">
        <v>0.54203708372171799</v>
      </c>
      <c r="O906" s="59">
        <v>0.51286027349277696</v>
      </c>
      <c r="P906" s="59">
        <v>0.49796276647853399</v>
      </c>
      <c r="Q906" s="59">
        <v>0.472119374058175</v>
      </c>
      <c r="R906" s="59">
        <v>0.474330896349134</v>
      </c>
      <c r="S906" s="59">
        <v>0.422222735262753</v>
      </c>
    </row>
    <row r="907" spans="1:19" x14ac:dyDescent="0.3">
      <c r="A907" t="s">
        <v>1791</v>
      </c>
      <c r="B907" t="s">
        <v>1792</v>
      </c>
      <c r="C907" s="51" t="s">
        <v>38</v>
      </c>
      <c r="D907" s="51" t="s">
        <v>42</v>
      </c>
      <c r="E907" s="51" t="s">
        <v>39</v>
      </c>
      <c r="F907" s="58">
        <v>93.385575942828893</v>
      </c>
      <c r="G907" s="58">
        <v>87.499540523105793</v>
      </c>
      <c r="H907" s="58">
        <v>97.2345884565067</v>
      </c>
      <c r="I907" s="58">
        <v>90.536919840156997</v>
      </c>
      <c r="J907" s="58">
        <v>88.651134917879006</v>
      </c>
      <c r="K907" s="58">
        <v>92.502817022017496</v>
      </c>
      <c r="L907" s="58">
        <v>95.090094027111206</v>
      </c>
      <c r="M907" s="59">
        <v>0.51498201032942703</v>
      </c>
      <c r="N907" s="59">
        <v>0.54203708372171799</v>
      </c>
      <c r="O907" s="59">
        <v>0.51286027349277696</v>
      </c>
      <c r="P907" s="59">
        <v>0.49796276647853399</v>
      </c>
      <c r="Q907" s="59">
        <v>0.472119374058175</v>
      </c>
      <c r="R907" s="59">
        <v>0.474330896349134</v>
      </c>
      <c r="S907" s="59">
        <v>0.422222735262753</v>
      </c>
    </row>
    <row r="908" spans="1:19" x14ac:dyDescent="0.3">
      <c r="A908" t="s">
        <v>1789</v>
      </c>
      <c r="B908" t="s">
        <v>1790</v>
      </c>
      <c r="C908" s="51" t="s">
        <v>38</v>
      </c>
      <c r="D908" s="51" t="s">
        <v>42</v>
      </c>
      <c r="E908" s="51" t="s">
        <v>44</v>
      </c>
      <c r="F908" s="58">
        <v>91.505264691597105</v>
      </c>
      <c r="G908" s="58">
        <v>78.938198539103794</v>
      </c>
      <c r="H908" s="58">
        <v>90.0267418304703</v>
      </c>
      <c r="I908" s="58">
        <v>88.421240197451198</v>
      </c>
      <c r="J908" s="58">
        <v>86.459636620642598</v>
      </c>
      <c r="K908" s="58">
        <v>91.130870574540097</v>
      </c>
      <c r="L908" s="58">
        <v>94.462085969386806</v>
      </c>
      <c r="M908" s="59">
        <v>0.63073344652656105</v>
      </c>
      <c r="N908" s="59">
        <v>0.67232477873854901</v>
      </c>
      <c r="O908" s="59">
        <v>0.63285825576226795</v>
      </c>
      <c r="P908" s="59">
        <v>0.60302751583428604</v>
      </c>
      <c r="Q908" s="59">
        <v>0.56664592181275597</v>
      </c>
      <c r="R908" s="59">
        <v>0.57502740248573003</v>
      </c>
      <c r="S908" s="59">
        <v>0.50517377963372001</v>
      </c>
    </row>
    <row r="909" spans="1:19" x14ac:dyDescent="0.3">
      <c r="A909" t="s">
        <v>5286</v>
      </c>
      <c r="B909" t="s">
        <v>5287</v>
      </c>
      <c r="C909" s="51" t="s">
        <v>43</v>
      </c>
      <c r="D909" s="51" t="s">
        <v>42</v>
      </c>
      <c r="E909" s="51" t="s">
        <v>44</v>
      </c>
      <c r="F909" s="58">
        <v>95.244772129439099</v>
      </c>
      <c r="G909" s="58">
        <v>87.393233338904906</v>
      </c>
      <c r="H909" s="58">
        <v>91.805791639460097</v>
      </c>
      <c r="I909" s="58">
        <v>97.050809110128696</v>
      </c>
      <c r="J909" s="58">
        <v>90.554236266704507</v>
      </c>
      <c r="K909" s="58">
        <v>101.276864607108</v>
      </c>
      <c r="L909" s="58">
        <v>111.840603090089</v>
      </c>
      <c r="M909" s="59">
        <v>0.50358094788503605</v>
      </c>
      <c r="N909" s="59">
        <v>0.55779953403115001</v>
      </c>
      <c r="O909" s="59">
        <v>0.51052743139736501</v>
      </c>
      <c r="P909" s="59">
        <v>0.46666475027034399</v>
      </c>
      <c r="Q909" s="59">
        <v>0.42272196959012198</v>
      </c>
      <c r="R909" s="59">
        <v>0.437967326900911</v>
      </c>
      <c r="S909" s="59">
        <v>0.36360864994875097</v>
      </c>
    </row>
    <row r="910" spans="1:19" x14ac:dyDescent="0.3">
      <c r="A910" t="s">
        <v>910</v>
      </c>
      <c r="B910" t="s">
        <v>911</v>
      </c>
      <c r="C910" s="51" t="s">
        <v>43</v>
      </c>
      <c r="D910" s="51" t="s">
        <v>42</v>
      </c>
      <c r="E910" s="51" t="s">
        <v>44</v>
      </c>
      <c r="F910" s="58">
        <v>89.114827461148394</v>
      </c>
      <c r="G910" s="58">
        <v>108.26994723898299</v>
      </c>
      <c r="H910" s="58">
        <v>96.845129126935802</v>
      </c>
      <c r="I910" s="58">
        <v>106.321588321725</v>
      </c>
      <c r="J910" s="58">
        <v>101.04652841823101</v>
      </c>
      <c r="K910" s="58">
        <v>100.61834636518201</v>
      </c>
      <c r="L910" s="58">
        <v>95.581623483114697</v>
      </c>
      <c r="M910" s="59">
        <v>0.62888778868291695</v>
      </c>
      <c r="N910" s="59">
        <v>0.67760855925740504</v>
      </c>
      <c r="O910" s="59">
        <v>0.63397337468792103</v>
      </c>
      <c r="P910" s="59">
        <v>0.59839237816907098</v>
      </c>
      <c r="Q910" s="59">
        <v>0.55722165370398802</v>
      </c>
      <c r="R910" s="59">
        <v>0.56839605678389904</v>
      </c>
      <c r="S910" s="59">
        <v>0.49531114154032202</v>
      </c>
    </row>
    <row r="911" spans="1:19" x14ac:dyDescent="0.3">
      <c r="A911" t="s">
        <v>4478</v>
      </c>
      <c r="B911" t="s">
        <v>4479</v>
      </c>
      <c r="C911" s="51" t="s">
        <v>38</v>
      </c>
      <c r="D911" s="51" t="s">
        <v>42</v>
      </c>
      <c r="E911" s="51" t="s">
        <v>44</v>
      </c>
      <c r="F911" s="58">
        <v>96.777232080187403</v>
      </c>
      <c r="G911" s="58">
        <v>114.489147474652</v>
      </c>
      <c r="H911" s="58">
        <v>92.373971038869996</v>
      </c>
      <c r="I911" s="58">
        <v>109.058733150244</v>
      </c>
      <c r="J911" s="58">
        <v>97.535218356617307</v>
      </c>
      <c r="K911" s="58">
        <v>97.621111777045996</v>
      </c>
      <c r="L911" s="58">
        <v>93.677034041189003</v>
      </c>
      <c r="M911" s="59">
        <v>0.57601954727080795</v>
      </c>
      <c r="N911" s="59">
        <v>0.62546825386481297</v>
      </c>
      <c r="O911" s="59">
        <v>0.58134212455762102</v>
      </c>
      <c r="P911" s="59">
        <v>0.54475434025628799</v>
      </c>
      <c r="Q911" s="59">
        <v>0.50419704573297197</v>
      </c>
      <c r="R911" s="59">
        <v>0.51579721194466299</v>
      </c>
      <c r="S911" s="59">
        <v>0.44498331893208598</v>
      </c>
    </row>
    <row r="912" spans="1:19" x14ac:dyDescent="0.3">
      <c r="A912" t="s">
        <v>1518</v>
      </c>
      <c r="B912" t="s">
        <v>1519</v>
      </c>
      <c r="C912" s="51" t="s">
        <v>38</v>
      </c>
      <c r="D912" s="51" t="s">
        <v>42</v>
      </c>
      <c r="E912" s="51" t="s">
        <v>39</v>
      </c>
      <c r="F912" s="58">
        <v>90.078058913982602</v>
      </c>
      <c r="G912" s="58">
        <v>86.092941417441295</v>
      </c>
      <c r="H912" s="58">
        <v>86.899901799234996</v>
      </c>
      <c r="I912" s="58">
        <v>88.934339519193799</v>
      </c>
      <c r="J912" s="58">
        <v>88.179449547435993</v>
      </c>
      <c r="K912" s="58">
        <v>107.80864832511099</v>
      </c>
      <c r="L912" s="58">
        <v>109.708177258253</v>
      </c>
      <c r="M912" s="59">
        <v>0.51024933197604905</v>
      </c>
      <c r="N912" s="59">
        <v>0.53515062285677395</v>
      </c>
      <c r="O912" s="59">
        <v>0.51189247471032195</v>
      </c>
      <c r="P912" s="59">
        <v>0.49038050328737798</v>
      </c>
      <c r="Q912" s="59">
        <v>0.46412104896782502</v>
      </c>
      <c r="R912" s="59">
        <v>0.47134652577862601</v>
      </c>
      <c r="S912" s="59">
        <v>0.41321592352962</v>
      </c>
    </row>
    <row r="913" spans="1:19" x14ac:dyDescent="0.3">
      <c r="A913" t="s">
        <v>1528</v>
      </c>
      <c r="B913" t="s">
        <v>1529</v>
      </c>
      <c r="C913" s="51" t="s">
        <v>38</v>
      </c>
      <c r="D913" s="51" t="s">
        <v>42</v>
      </c>
      <c r="E913" s="51" t="s">
        <v>39</v>
      </c>
      <c r="F913" s="58">
        <v>90.078058913982602</v>
      </c>
      <c r="G913" s="58">
        <v>86.092941417441295</v>
      </c>
      <c r="H913" s="58">
        <v>86.899901799234996</v>
      </c>
      <c r="I913" s="58">
        <v>88.934339519193799</v>
      </c>
      <c r="J913" s="58">
        <v>88.179449547435993</v>
      </c>
      <c r="K913" s="58">
        <v>107.80864832511099</v>
      </c>
      <c r="L913" s="58">
        <v>109.708177258253</v>
      </c>
      <c r="M913" s="59">
        <v>0.51024933197604905</v>
      </c>
      <c r="N913" s="59">
        <v>0.53515062285677395</v>
      </c>
      <c r="O913" s="59">
        <v>0.51189247471032195</v>
      </c>
      <c r="P913" s="59">
        <v>0.49038050328737798</v>
      </c>
      <c r="Q913" s="59">
        <v>0.46412104896782502</v>
      </c>
      <c r="R913" s="59">
        <v>0.47134652577862601</v>
      </c>
      <c r="S913" s="59">
        <v>0.41321592352962</v>
      </c>
    </row>
    <row r="914" spans="1:19" x14ac:dyDescent="0.3">
      <c r="A914" t="s">
        <v>1516</v>
      </c>
      <c r="B914" t="s">
        <v>1517</v>
      </c>
      <c r="C914" s="51" t="s">
        <v>43</v>
      </c>
      <c r="D914" s="51" t="s">
        <v>42</v>
      </c>
      <c r="E914" s="51" t="s">
        <v>44</v>
      </c>
      <c r="F914" s="58">
        <v>86.488989484401401</v>
      </c>
      <c r="G914" s="58">
        <v>83.991929067141797</v>
      </c>
      <c r="H914" s="58">
        <v>82.491537709232105</v>
      </c>
      <c r="I914" s="58">
        <v>88.642171659606603</v>
      </c>
      <c r="J914" s="58">
        <v>87.899304921344097</v>
      </c>
      <c r="K914" s="58">
        <v>104.19298178656901</v>
      </c>
      <c r="L914" s="58">
        <v>113.511189351882</v>
      </c>
      <c r="M914" s="59">
        <v>0.62630413260642803</v>
      </c>
      <c r="N914" s="59">
        <v>0.66776574219245399</v>
      </c>
      <c r="O914" s="59">
        <v>0.63014926173119301</v>
      </c>
      <c r="P914" s="59">
        <v>0.59761343814282597</v>
      </c>
      <c r="Q914" s="59">
        <v>0.56090992573251497</v>
      </c>
      <c r="R914" s="59">
        <v>0.57158612380402196</v>
      </c>
      <c r="S914" s="59">
        <v>0.49834614373819802</v>
      </c>
    </row>
    <row r="915" spans="1:19" x14ac:dyDescent="0.3">
      <c r="A915" t="s">
        <v>1524</v>
      </c>
      <c r="B915" t="s">
        <v>1525</v>
      </c>
      <c r="C915" s="51" t="s">
        <v>38</v>
      </c>
      <c r="D915" s="51" t="s">
        <v>42</v>
      </c>
      <c r="E915" s="51" t="s">
        <v>39</v>
      </c>
      <c r="F915" s="58">
        <v>90.078058913982602</v>
      </c>
      <c r="G915" s="58">
        <v>86.092941417441295</v>
      </c>
      <c r="H915" s="58">
        <v>86.899901799234996</v>
      </c>
      <c r="I915" s="58">
        <v>88.934339519193799</v>
      </c>
      <c r="J915" s="58">
        <v>88.179449547435993</v>
      </c>
      <c r="K915" s="58">
        <v>107.80864832511099</v>
      </c>
      <c r="L915" s="58">
        <v>109.708177258253</v>
      </c>
      <c r="M915" s="59">
        <v>0.51024933197604905</v>
      </c>
      <c r="N915" s="59">
        <v>0.53515062285677395</v>
      </c>
      <c r="O915" s="59">
        <v>0.51189247471032195</v>
      </c>
      <c r="P915" s="59">
        <v>0.49038050328737798</v>
      </c>
      <c r="Q915" s="59">
        <v>0.46412104896782502</v>
      </c>
      <c r="R915" s="59">
        <v>0.47134652577862601</v>
      </c>
      <c r="S915" s="59">
        <v>0.41321592352962</v>
      </c>
    </row>
    <row r="916" spans="1:19" x14ac:dyDescent="0.3">
      <c r="A916" t="s">
        <v>1520</v>
      </c>
      <c r="B916" t="s">
        <v>1521</v>
      </c>
      <c r="C916" s="51" t="s">
        <v>43</v>
      </c>
      <c r="D916" s="51" t="s">
        <v>42</v>
      </c>
      <c r="E916" s="51" t="s">
        <v>39</v>
      </c>
      <c r="F916" s="58">
        <v>90.078058913982602</v>
      </c>
      <c r="G916" s="58">
        <v>86.092941417441295</v>
      </c>
      <c r="H916" s="58">
        <v>86.899901799234996</v>
      </c>
      <c r="I916" s="58">
        <v>88.934339519193799</v>
      </c>
      <c r="J916" s="58">
        <v>88.179449547435993</v>
      </c>
      <c r="K916" s="58">
        <v>107.80864832511099</v>
      </c>
      <c r="L916" s="58">
        <v>109.708177258253</v>
      </c>
      <c r="M916" s="59">
        <v>0.51024933197604905</v>
      </c>
      <c r="N916" s="59">
        <v>0.53515062285677395</v>
      </c>
      <c r="O916" s="59">
        <v>0.51189247471032195</v>
      </c>
      <c r="P916" s="59">
        <v>0.49038050328737798</v>
      </c>
      <c r="Q916" s="59">
        <v>0.46412104896782502</v>
      </c>
      <c r="R916" s="59">
        <v>0.47134652577862601</v>
      </c>
      <c r="S916" s="59">
        <v>0.41321592352962</v>
      </c>
    </row>
    <row r="917" spans="1:19" x14ac:dyDescent="0.3">
      <c r="A917" t="s">
        <v>1526</v>
      </c>
      <c r="B917" t="s">
        <v>1527</v>
      </c>
      <c r="C917" s="51" t="s">
        <v>38</v>
      </c>
      <c r="D917" s="51" t="s">
        <v>42</v>
      </c>
      <c r="E917" s="51" t="s">
        <v>39</v>
      </c>
      <c r="F917" s="58">
        <v>90.078058913982602</v>
      </c>
      <c r="G917" s="58">
        <v>86.092941417441295</v>
      </c>
      <c r="H917" s="58">
        <v>86.899901799234996</v>
      </c>
      <c r="I917" s="58">
        <v>88.934339519193799</v>
      </c>
      <c r="J917" s="58">
        <v>88.179449547435993</v>
      </c>
      <c r="K917" s="58">
        <v>107.80864832511099</v>
      </c>
      <c r="L917" s="58">
        <v>109.708177258253</v>
      </c>
      <c r="M917" s="59">
        <v>0.51024933197604905</v>
      </c>
      <c r="N917" s="59">
        <v>0.53515062285677395</v>
      </c>
      <c r="O917" s="59">
        <v>0.51189247471032195</v>
      </c>
      <c r="P917" s="59">
        <v>0.49038050328737798</v>
      </c>
      <c r="Q917" s="59">
        <v>0.46412104896782502</v>
      </c>
      <c r="R917" s="59">
        <v>0.47134652577862601</v>
      </c>
      <c r="S917" s="59">
        <v>0.41321592352962</v>
      </c>
    </row>
    <row r="918" spans="1:19" x14ac:dyDescent="0.3">
      <c r="A918" t="s">
        <v>1530</v>
      </c>
      <c r="B918" t="s">
        <v>1531</v>
      </c>
      <c r="C918" s="51" t="s">
        <v>38</v>
      </c>
      <c r="D918" s="51" t="s">
        <v>42</v>
      </c>
      <c r="E918" s="51" t="s">
        <v>39</v>
      </c>
      <c r="F918" s="58">
        <v>90.078058913982602</v>
      </c>
      <c r="G918" s="58">
        <v>86.092941417441295</v>
      </c>
      <c r="H918" s="58">
        <v>86.899901799234996</v>
      </c>
      <c r="I918" s="58">
        <v>88.934339519193799</v>
      </c>
      <c r="J918" s="58">
        <v>88.179449547435993</v>
      </c>
      <c r="K918" s="58">
        <v>107.80864832511099</v>
      </c>
      <c r="L918" s="58">
        <v>109.708177258253</v>
      </c>
      <c r="M918" s="59">
        <v>0.51024933197604905</v>
      </c>
      <c r="N918" s="59">
        <v>0.53515062285677395</v>
      </c>
      <c r="O918" s="59">
        <v>0.51189247471032195</v>
      </c>
      <c r="P918" s="59">
        <v>0.49038050328737798</v>
      </c>
      <c r="Q918" s="59">
        <v>0.46412104896782502</v>
      </c>
      <c r="R918" s="59">
        <v>0.47134652577862601</v>
      </c>
      <c r="S918" s="59">
        <v>0.41321592352962</v>
      </c>
    </row>
    <row r="919" spans="1:19" x14ac:dyDescent="0.3">
      <c r="A919" t="s">
        <v>1522</v>
      </c>
      <c r="B919" t="s">
        <v>1523</v>
      </c>
      <c r="C919" s="51" t="s">
        <v>38</v>
      </c>
      <c r="D919" s="51" t="s">
        <v>42</v>
      </c>
      <c r="E919" s="51" t="s">
        <v>39</v>
      </c>
      <c r="F919" s="58">
        <v>90.078058913982602</v>
      </c>
      <c r="G919" s="58">
        <v>86.092941417441295</v>
      </c>
      <c r="H919" s="58">
        <v>86.899901799234996</v>
      </c>
      <c r="I919" s="58">
        <v>88.934339519193799</v>
      </c>
      <c r="J919" s="58">
        <v>88.179449547435993</v>
      </c>
      <c r="K919" s="58">
        <v>107.80864832511099</v>
      </c>
      <c r="L919" s="58">
        <v>109.708177258253</v>
      </c>
      <c r="M919" s="59">
        <v>0.51024933197604905</v>
      </c>
      <c r="N919" s="59">
        <v>0.53515062285677395</v>
      </c>
      <c r="O919" s="59">
        <v>0.51189247471032195</v>
      </c>
      <c r="P919" s="59">
        <v>0.49038050328737798</v>
      </c>
      <c r="Q919" s="59">
        <v>0.46412104896782502</v>
      </c>
      <c r="R919" s="59">
        <v>0.47134652577862601</v>
      </c>
      <c r="S919" s="59">
        <v>0.41321592352962</v>
      </c>
    </row>
    <row r="920" spans="1:19" x14ac:dyDescent="0.3">
      <c r="A920" t="s">
        <v>1672</v>
      </c>
      <c r="B920" t="s">
        <v>1673</v>
      </c>
      <c r="C920" s="51" t="s">
        <v>38</v>
      </c>
      <c r="D920" s="51" t="s">
        <v>115</v>
      </c>
      <c r="E920" s="51" t="s">
        <v>44</v>
      </c>
      <c r="F920" s="58">
        <v>112.51622865829</v>
      </c>
      <c r="G920" s="58">
        <v>93.183985398941502</v>
      </c>
      <c r="H920" s="58">
        <v>89.648321188006193</v>
      </c>
      <c r="I920" s="58">
        <v>95.444245405084004</v>
      </c>
      <c r="J920" s="58">
        <v>95.336968598021699</v>
      </c>
      <c r="K920" s="58">
        <v>90.308620012495695</v>
      </c>
      <c r="L920" s="58">
        <v>105.652382573541</v>
      </c>
      <c r="M920" s="59">
        <v>0.64763780573859797</v>
      </c>
      <c r="N920" s="59">
        <v>0.68421352388518397</v>
      </c>
      <c r="O920" s="59">
        <v>0.65103802882607897</v>
      </c>
      <c r="P920" s="59">
        <v>0.62423391649781501</v>
      </c>
      <c r="Q920" s="59">
        <v>0.59321973742155398</v>
      </c>
      <c r="R920" s="59">
        <v>0.60153322608839399</v>
      </c>
      <c r="S920" s="59">
        <v>0.54213890717062996</v>
      </c>
    </row>
    <row r="921" spans="1:19" x14ac:dyDescent="0.3">
      <c r="A921" t="s">
        <v>1668</v>
      </c>
      <c r="B921" t="s">
        <v>1669</v>
      </c>
      <c r="C921" s="51" t="s">
        <v>43</v>
      </c>
      <c r="D921" s="51" t="s">
        <v>115</v>
      </c>
      <c r="E921" s="51" t="s">
        <v>44</v>
      </c>
      <c r="F921" s="58">
        <v>112.436378103514</v>
      </c>
      <c r="G921" s="58">
        <v>103.662371800139</v>
      </c>
      <c r="H921" s="58">
        <v>94.825357645092595</v>
      </c>
      <c r="I921" s="58">
        <v>95.273933464283601</v>
      </c>
      <c r="J921" s="58">
        <v>91.601991646046599</v>
      </c>
      <c r="K921" s="58">
        <v>94.885789964159699</v>
      </c>
      <c r="L921" s="58">
        <v>99.279158350305906</v>
      </c>
      <c r="M921" s="59">
        <v>0.65077755224954403</v>
      </c>
      <c r="N921" s="59">
        <v>0.68577418702764803</v>
      </c>
      <c r="O921" s="59">
        <v>0.65449402810857205</v>
      </c>
      <c r="P921" s="59">
        <v>0.62573079700721901</v>
      </c>
      <c r="Q921" s="59">
        <v>0.59440983138335701</v>
      </c>
      <c r="R921" s="59">
        <v>0.604380335290571</v>
      </c>
      <c r="S921" s="59">
        <v>0.54343995710971305</v>
      </c>
    </row>
    <row r="922" spans="1:19" x14ac:dyDescent="0.3">
      <c r="A922" t="s">
        <v>1670</v>
      </c>
      <c r="B922" t="s">
        <v>1671</v>
      </c>
      <c r="C922" s="51" t="s">
        <v>38</v>
      </c>
      <c r="D922" s="51" t="s">
        <v>115</v>
      </c>
      <c r="E922" s="51" t="s">
        <v>44</v>
      </c>
      <c r="F922" s="58">
        <v>112.986811681517</v>
      </c>
      <c r="G922" s="58">
        <v>98.797306957782496</v>
      </c>
      <c r="H922" s="58">
        <v>96.123924816453297</v>
      </c>
      <c r="I922" s="58">
        <v>93.272473860336106</v>
      </c>
      <c r="J922" s="58">
        <v>97.112329305860797</v>
      </c>
      <c r="K922" s="58">
        <v>92.443306766585707</v>
      </c>
      <c r="L922" s="58">
        <v>99.057656174787496</v>
      </c>
      <c r="M922" s="59">
        <v>0.64962026682724405</v>
      </c>
      <c r="N922" s="59">
        <v>0.68494577330166795</v>
      </c>
      <c r="O922" s="59">
        <v>0.653198473847038</v>
      </c>
      <c r="P922" s="59">
        <v>0.62505594210235504</v>
      </c>
      <c r="Q922" s="59">
        <v>0.59388280838156704</v>
      </c>
      <c r="R922" s="59">
        <v>0.60340670572532695</v>
      </c>
      <c r="S922" s="59">
        <v>0.54288783876479496</v>
      </c>
    </row>
    <row r="923" spans="1:19" x14ac:dyDescent="0.3">
      <c r="A923" t="s">
        <v>1666</v>
      </c>
      <c r="B923" t="s">
        <v>1667</v>
      </c>
      <c r="C923" s="51" t="s">
        <v>43</v>
      </c>
      <c r="D923" s="51" t="s">
        <v>115</v>
      </c>
      <c r="E923" s="51" t="s">
        <v>39</v>
      </c>
      <c r="F923" s="58">
        <v>108.108336029521</v>
      </c>
      <c r="G923" s="58">
        <v>98.489836423472994</v>
      </c>
      <c r="H923" s="58">
        <v>95.391328172386594</v>
      </c>
      <c r="I923" s="58">
        <v>94.804740452704394</v>
      </c>
      <c r="J923" s="58">
        <v>95.716864979864098</v>
      </c>
      <c r="K923" s="58">
        <v>93.373742157146097</v>
      </c>
      <c r="L923" s="58">
        <v>100.050032241797</v>
      </c>
      <c r="M923" s="59">
        <v>0.54885924437766398</v>
      </c>
      <c r="N923" s="59">
        <v>0.56854518730635195</v>
      </c>
      <c r="O923" s="59">
        <v>0.55004087825970405</v>
      </c>
      <c r="P923" s="59">
        <v>0.53401941990666602</v>
      </c>
      <c r="Q923" s="59">
        <v>0.51321913355169801</v>
      </c>
      <c r="R923" s="59">
        <v>0.51851719688532505</v>
      </c>
      <c r="S923" s="59">
        <v>0.47460119968842801</v>
      </c>
    </row>
    <row r="924" spans="1:19" x14ac:dyDescent="0.3">
      <c r="A924" t="s">
        <v>1664</v>
      </c>
      <c r="B924" t="s">
        <v>1665</v>
      </c>
      <c r="C924" s="51" t="s">
        <v>38</v>
      </c>
      <c r="D924" s="51" t="s">
        <v>115</v>
      </c>
      <c r="E924" s="51" t="s">
        <v>39</v>
      </c>
      <c r="F924" s="58">
        <v>108.108336029521</v>
      </c>
      <c r="G924" s="58">
        <v>98.489836423472994</v>
      </c>
      <c r="H924" s="58">
        <v>95.391328172386594</v>
      </c>
      <c r="I924" s="58">
        <v>94.804740452704394</v>
      </c>
      <c r="J924" s="58">
        <v>95.716864979864098</v>
      </c>
      <c r="K924" s="58">
        <v>93.373742157146097</v>
      </c>
      <c r="L924" s="58">
        <v>100.050032241797</v>
      </c>
      <c r="M924" s="59">
        <v>0.54885924437766398</v>
      </c>
      <c r="N924" s="59">
        <v>0.56854518730635195</v>
      </c>
      <c r="O924" s="59">
        <v>0.55004087825970405</v>
      </c>
      <c r="P924" s="59">
        <v>0.53401941990666602</v>
      </c>
      <c r="Q924" s="59">
        <v>0.51321913355169801</v>
      </c>
      <c r="R924" s="59">
        <v>0.51851719688532505</v>
      </c>
      <c r="S924" s="59">
        <v>0.47460119968842801</v>
      </c>
    </row>
    <row r="925" spans="1:19" x14ac:dyDescent="0.3">
      <c r="A925" t="s">
        <v>2459</v>
      </c>
      <c r="B925" t="s">
        <v>2460</v>
      </c>
      <c r="C925" s="51" t="s">
        <v>38</v>
      </c>
      <c r="D925" s="51" t="s">
        <v>115</v>
      </c>
      <c r="E925" s="51" t="s">
        <v>39</v>
      </c>
      <c r="F925" s="58">
        <v>106.962300331243</v>
      </c>
      <c r="G925" s="58">
        <v>99.233268252397707</v>
      </c>
      <c r="H925" s="58">
        <v>109.834613414332</v>
      </c>
      <c r="I925" s="58">
        <v>108.74353038590399</v>
      </c>
      <c r="J925" s="58">
        <v>112.452280261677</v>
      </c>
      <c r="K925" s="58">
        <v>100.572972948656</v>
      </c>
      <c r="L925" s="58">
        <v>99.2104028249245</v>
      </c>
      <c r="M925" s="59">
        <v>0.55536956803395798</v>
      </c>
      <c r="N925" s="59">
        <v>0.57635914597904403</v>
      </c>
      <c r="O925" s="59">
        <v>0.55732962794469298</v>
      </c>
      <c r="P925" s="59">
        <v>0.54070704780554402</v>
      </c>
      <c r="Q925" s="59">
        <v>0.51939875322798501</v>
      </c>
      <c r="R925" s="59">
        <v>0.52494188680209597</v>
      </c>
      <c r="S925" s="59">
        <v>0.48210411240376999</v>
      </c>
    </row>
    <row r="926" spans="1:19" x14ac:dyDescent="0.3">
      <c r="A926" t="s">
        <v>2463</v>
      </c>
      <c r="B926" t="s">
        <v>2464</v>
      </c>
      <c r="C926" s="51" t="s">
        <v>43</v>
      </c>
      <c r="D926" s="51" t="s">
        <v>115</v>
      </c>
      <c r="E926" s="51" t="s">
        <v>44</v>
      </c>
      <c r="F926" s="58">
        <v>98.259141495731797</v>
      </c>
      <c r="G926" s="58">
        <v>92.127812354423796</v>
      </c>
      <c r="H926" s="58">
        <v>104.367427988483</v>
      </c>
      <c r="I926" s="58">
        <v>107.21730886522499</v>
      </c>
      <c r="J926" s="58">
        <v>115.13409197856799</v>
      </c>
      <c r="K926" s="58">
        <v>98.391299465335393</v>
      </c>
      <c r="L926" s="58">
        <v>107.453950343508</v>
      </c>
      <c r="M926" s="59">
        <v>0.72093815436141495</v>
      </c>
      <c r="N926" s="59">
        <v>0.75716270620699899</v>
      </c>
      <c r="O926" s="59">
        <v>0.72489875034135098</v>
      </c>
      <c r="P926" s="59">
        <v>0.69697867187754503</v>
      </c>
      <c r="Q926" s="59">
        <v>0.66428405002876001</v>
      </c>
      <c r="R926" s="59">
        <v>0.67343151326926998</v>
      </c>
      <c r="S926" s="59">
        <v>0.61045347178795695</v>
      </c>
    </row>
    <row r="927" spans="1:19" x14ac:dyDescent="0.3">
      <c r="A927" t="s">
        <v>2465</v>
      </c>
      <c r="B927" t="s">
        <v>2466</v>
      </c>
      <c r="C927" s="51" t="s">
        <v>43</v>
      </c>
      <c r="D927" s="51" t="s">
        <v>115</v>
      </c>
      <c r="E927" s="51" t="s">
        <v>44</v>
      </c>
      <c r="F927" s="58">
        <v>98.480784133447003</v>
      </c>
      <c r="G927" s="58">
        <v>97.205563838298602</v>
      </c>
      <c r="H927" s="58">
        <v>113.45459171008</v>
      </c>
      <c r="I927" s="58">
        <v>106.60513400011401</v>
      </c>
      <c r="J927" s="58">
        <v>107.005988827121</v>
      </c>
      <c r="K927" s="58">
        <v>98.615374496481294</v>
      </c>
      <c r="L927" s="58">
        <v>99.634831464416493</v>
      </c>
      <c r="M927" s="59">
        <v>0.655824227290841</v>
      </c>
      <c r="N927" s="59">
        <v>0.69146119742244605</v>
      </c>
      <c r="O927" s="59">
        <v>0.659933348941106</v>
      </c>
      <c r="P927" s="59">
        <v>0.63144658783910901</v>
      </c>
      <c r="Q927" s="59">
        <v>0.60008268544525101</v>
      </c>
      <c r="R927" s="59">
        <v>0.609857978791711</v>
      </c>
      <c r="S927" s="59">
        <v>0.55036263405082797</v>
      </c>
    </row>
    <row r="928" spans="1:19" x14ac:dyDescent="0.3">
      <c r="A928" t="s">
        <v>2461</v>
      </c>
      <c r="B928" t="s">
        <v>2462</v>
      </c>
      <c r="C928" s="51" t="s">
        <v>38</v>
      </c>
      <c r="D928" s="51" t="s">
        <v>115</v>
      </c>
      <c r="E928" s="51" t="s">
        <v>44</v>
      </c>
      <c r="F928" s="58">
        <v>107.455440316934</v>
      </c>
      <c r="G928" s="58">
        <v>103.637864643336</v>
      </c>
      <c r="H928" s="58">
        <v>106.24190561165901</v>
      </c>
      <c r="I928" s="58">
        <v>112.491061223015</v>
      </c>
      <c r="J928" s="58">
        <v>108.86020361156601</v>
      </c>
      <c r="K928" s="58">
        <v>102.525318674817</v>
      </c>
      <c r="L928" s="58">
        <v>98.994844207403801</v>
      </c>
      <c r="M928" s="59">
        <v>0.65519500247962403</v>
      </c>
      <c r="N928" s="59">
        <v>0.69100557182729505</v>
      </c>
      <c r="O928" s="59">
        <v>0.65928112060746702</v>
      </c>
      <c r="P928" s="59">
        <v>0.630820946262863</v>
      </c>
      <c r="Q928" s="59">
        <v>0.59940445921638497</v>
      </c>
      <c r="R928" s="59">
        <v>0.60901766285321302</v>
      </c>
      <c r="S928" s="59">
        <v>0.54941605903729795</v>
      </c>
    </row>
    <row r="929" spans="1:19" x14ac:dyDescent="0.3">
      <c r="A929" t="s">
        <v>1496</v>
      </c>
      <c r="B929" t="s">
        <v>1497</v>
      </c>
      <c r="C929" s="51" t="s">
        <v>38</v>
      </c>
      <c r="D929" s="51" t="s">
        <v>115</v>
      </c>
      <c r="E929" s="51" t="s">
        <v>39</v>
      </c>
      <c r="F929" s="58">
        <v>111.282586742597</v>
      </c>
      <c r="G929" s="58">
        <v>93.026988478887105</v>
      </c>
      <c r="H929" s="58">
        <v>88.341115208575602</v>
      </c>
      <c r="I929" s="58">
        <v>94.957776214940495</v>
      </c>
      <c r="J929" s="58">
        <v>90.549796420778506</v>
      </c>
      <c r="K929" s="58">
        <v>92.575742884164995</v>
      </c>
      <c r="L929" s="58">
        <v>103.726806512038</v>
      </c>
      <c r="M929" s="59">
        <v>0.50447318076557401</v>
      </c>
      <c r="N929" s="59">
        <v>0.526316344799997</v>
      </c>
      <c r="O929" s="59">
        <v>0.50468964619440304</v>
      </c>
      <c r="P929" s="59">
        <v>0.489799532310149</v>
      </c>
      <c r="Q929" s="59">
        <v>0.46906702721638099</v>
      </c>
      <c r="R929" s="59">
        <v>0.47260306033625599</v>
      </c>
      <c r="S929" s="59">
        <v>0.42987032208471099</v>
      </c>
    </row>
    <row r="930" spans="1:19" x14ac:dyDescent="0.3">
      <c r="A930" t="s">
        <v>1502</v>
      </c>
      <c r="B930" t="s">
        <v>1503</v>
      </c>
      <c r="C930" s="51" t="s">
        <v>43</v>
      </c>
      <c r="D930" s="51" t="s">
        <v>115</v>
      </c>
      <c r="E930" s="51" t="s">
        <v>39</v>
      </c>
      <c r="F930" s="58">
        <v>111.282586742597</v>
      </c>
      <c r="G930" s="58">
        <v>93.026988478887105</v>
      </c>
      <c r="H930" s="58">
        <v>88.341115208575602</v>
      </c>
      <c r="I930" s="58">
        <v>94.957776214940495</v>
      </c>
      <c r="J930" s="58">
        <v>90.549796420778506</v>
      </c>
      <c r="K930" s="58">
        <v>92.575742884164995</v>
      </c>
      <c r="L930" s="58">
        <v>103.726806512038</v>
      </c>
      <c r="M930" s="59">
        <v>0.50447318076557401</v>
      </c>
      <c r="N930" s="59">
        <v>0.526316344799997</v>
      </c>
      <c r="O930" s="59">
        <v>0.50468964619440304</v>
      </c>
      <c r="P930" s="59">
        <v>0.489799532310149</v>
      </c>
      <c r="Q930" s="59">
        <v>0.46906702721638099</v>
      </c>
      <c r="R930" s="59">
        <v>0.47260306033625599</v>
      </c>
      <c r="S930" s="59">
        <v>0.42987032208471099</v>
      </c>
    </row>
    <row r="931" spans="1:19" x14ac:dyDescent="0.3">
      <c r="A931" t="s">
        <v>4158</v>
      </c>
      <c r="B931" t="s">
        <v>4159</v>
      </c>
      <c r="C931" s="51" t="s">
        <v>38</v>
      </c>
      <c r="D931" s="51" t="s">
        <v>115</v>
      </c>
      <c r="E931" s="51" t="s">
        <v>39</v>
      </c>
      <c r="F931" s="58">
        <v>105.24169018956501</v>
      </c>
      <c r="G931" s="58">
        <v>102.546836245778</v>
      </c>
      <c r="H931" s="58">
        <v>95.249548084602793</v>
      </c>
      <c r="I931" s="58">
        <v>97.440153087927399</v>
      </c>
      <c r="J931" s="58">
        <v>91.637751709428798</v>
      </c>
      <c r="K931" s="58">
        <v>90.716248062707393</v>
      </c>
      <c r="L931" s="58">
        <v>101.31083947888</v>
      </c>
      <c r="M931" s="59">
        <v>0.50437345563973202</v>
      </c>
      <c r="N931" s="59">
        <v>0.52723163724043498</v>
      </c>
      <c r="O931" s="59">
        <v>0.50488800320743399</v>
      </c>
      <c r="P931" s="59">
        <v>0.48824835580433401</v>
      </c>
      <c r="Q931" s="59">
        <v>0.46583013762735098</v>
      </c>
      <c r="R931" s="59">
        <v>0.47032958273858999</v>
      </c>
      <c r="S931" s="59">
        <v>0.42399549124574798</v>
      </c>
    </row>
    <row r="932" spans="1:19" x14ac:dyDescent="0.3">
      <c r="A932" t="s">
        <v>1498</v>
      </c>
      <c r="B932" t="s">
        <v>1499</v>
      </c>
      <c r="C932" s="51" t="s">
        <v>43</v>
      </c>
      <c r="D932" s="51" t="s">
        <v>115</v>
      </c>
      <c r="E932" s="51" t="s">
        <v>39</v>
      </c>
      <c r="F932" s="58">
        <v>111.282586742597</v>
      </c>
      <c r="G932" s="58">
        <v>93.026988478887105</v>
      </c>
      <c r="H932" s="58">
        <v>88.341115208575602</v>
      </c>
      <c r="I932" s="58">
        <v>94.957776214940495</v>
      </c>
      <c r="J932" s="58">
        <v>90.549796420778506</v>
      </c>
      <c r="K932" s="58">
        <v>92.575742884164995</v>
      </c>
      <c r="L932" s="58">
        <v>103.726806512038</v>
      </c>
      <c r="M932" s="59">
        <v>0.50447318076557401</v>
      </c>
      <c r="N932" s="59">
        <v>0.526316344799997</v>
      </c>
      <c r="O932" s="59">
        <v>0.50468964619440304</v>
      </c>
      <c r="P932" s="59">
        <v>0.489799532310149</v>
      </c>
      <c r="Q932" s="59">
        <v>0.46906702721638099</v>
      </c>
      <c r="R932" s="59">
        <v>0.47260306033625599</v>
      </c>
      <c r="S932" s="59">
        <v>0.42987032208471099</v>
      </c>
    </row>
    <row r="933" spans="1:19" x14ac:dyDescent="0.3">
      <c r="A933" t="s">
        <v>1492</v>
      </c>
      <c r="B933" t="s">
        <v>1493</v>
      </c>
      <c r="C933" s="51" t="s">
        <v>38</v>
      </c>
      <c r="D933" s="51" t="s">
        <v>115</v>
      </c>
      <c r="E933" s="51" t="s">
        <v>39</v>
      </c>
      <c r="F933" s="58">
        <v>111.282586742597</v>
      </c>
      <c r="G933" s="58">
        <v>93.026988478887105</v>
      </c>
      <c r="H933" s="58">
        <v>88.341115208575602</v>
      </c>
      <c r="I933" s="58">
        <v>94.957776214940495</v>
      </c>
      <c r="J933" s="58">
        <v>90.549796420778506</v>
      </c>
      <c r="K933" s="58">
        <v>92.575742884164995</v>
      </c>
      <c r="L933" s="58">
        <v>103.726806512038</v>
      </c>
      <c r="M933" s="59">
        <v>0.50447318076557401</v>
      </c>
      <c r="N933" s="59">
        <v>0.526316344799997</v>
      </c>
      <c r="O933" s="59">
        <v>0.50468964619440304</v>
      </c>
      <c r="P933" s="59">
        <v>0.489799532310149</v>
      </c>
      <c r="Q933" s="59">
        <v>0.46906702721638099</v>
      </c>
      <c r="R933" s="59">
        <v>0.47260306033625599</v>
      </c>
      <c r="S933" s="59">
        <v>0.42987032208471099</v>
      </c>
    </row>
    <row r="934" spans="1:19" x14ac:dyDescent="0.3">
      <c r="A934" t="s">
        <v>1500</v>
      </c>
      <c r="B934" t="s">
        <v>1501</v>
      </c>
      <c r="C934" s="51" t="s">
        <v>43</v>
      </c>
      <c r="D934" s="51" t="s">
        <v>115</v>
      </c>
      <c r="E934" s="51" t="s">
        <v>39</v>
      </c>
      <c r="F934" s="58">
        <v>111.282586742597</v>
      </c>
      <c r="G934" s="58">
        <v>93.026988478887105</v>
      </c>
      <c r="H934" s="58">
        <v>88.341115208575602</v>
      </c>
      <c r="I934" s="58">
        <v>94.957776214940495</v>
      </c>
      <c r="J934" s="58">
        <v>90.549796420778506</v>
      </c>
      <c r="K934" s="58">
        <v>92.575742884164995</v>
      </c>
      <c r="L934" s="58">
        <v>103.726806512038</v>
      </c>
      <c r="M934" s="59">
        <v>0.50447318076557401</v>
      </c>
      <c r="N934" s="59">
        <v>0.526316344799997</v>
      </c>
      <c r="O934" s="59">
        <v>0.50468964619440304</v>
      </c>
      <c r="P934" s="59">
        <v>0.489799532310149</v>
      </c>
      <c r="Q934" s="59">
        <v>0.46906702721638099</v>
      </c>
      <c r="R934" s="59">
        <v>0.47260306033625599</v>
      </c>
      <c r="S934" s="59">
        <v>0.42987032208471099</v>
      </c>
    </row>
    <row r="935" spans="1:19" x14ac:dyDescent="0.3">
      <c r="A935" t="s">
        <v>1494</v>
      </c>
      <c r="B935" t="s">
        <v>1495</v>
      </c>
      <c r="C935" s="51" t="s">
        <v>38</v>
      </c>
      <c r="D935" s="51" t="s">
        <v>115</v>
      </c>
      <c r="E935" s="51" t="s">
        <v>39</v>
      </c>
      <c r="F935" s="58">
        <v>111.282586742597</v>
      </c>
      <c r="G935" s="58">
        <v>93.026988478887105</v>
      </c>
      <c r="H935" s="58">
        <v>88.341115208575602</v>
      </c>
      <c r="I935" s="58">
        <v>94.957776214940495</v>
      </c>
      <c r="J935" s="58">
        <v>90.549796420778506</v>
      </c>
      <c r="K935" s="58">
        <v>92.575742884164995</v>
      </c>
      <c r="L935" s="58">
        <v>103.726806512038</v>
      </c>
      <c r="M935" s="59">
        <v>0.50447318076557401</v>
      </c>
      <c r="N935" s="59">
        <v>0.526316344799997</v>
      </c>
      <c r="O935" s="59">
        <v>0.50468964619440304</v>
      </c>
      <c r="P935" s="59">
        <v>0.489799532310149</v>
      </c>
      <c r="Q935" s="59">
        <v>0.46906702721638099</v>
      </c>
      <c r="R935" s="59">
        <v>0.47260306033625599</v>
      </c>
      <c r="S935" s="59">
        <v>0.42987032208471099</v>
      </c>
    </row>
    <row r="936" spans="1:19" x14ac:dyDescent="0.3">
      <c r="A936" t="s">
        <v>699</v>
      </c>
      <c r="B936" t="s">
        <v>700</v>
      </c>
      <c r="C936" s="51" t="s">
        <v>38</v>
      </c>
      <c r="D936" s="51" t="s">
        <v>115</v>
      </c>
      <c r="E936" s="51" t="s">
        <v>39</v>
      </c>
      <c r="F936" s="58">
        <v>99.993160195000698</v>
      </c>
      <c r="G936" s="58">
        <v>98.476644608612702</v>
      </c>
      <c r="H936" s="58">
        <v>99.344006483650901</v>
      </c>
      <c r="I936" s="58">
        <v>92.646172617172297</v>
      </c>
      <c r="J936" s="58">
        <v>95.964999282013395</v>
      </c>
      <c r="K936" s="58">
        <v>100.69774038438</v>
      </c>
      <c r="L936" s="58">
        <v>104.901580049505</v>
      </c>
      <c r="M936" s="59">
        <v>0.51368277084441905</v>
      </c>
      <c r="N936" s="59">
        <v>0.536062222124146</v>
      </c>
      <c r="O936" s="59">
        <v>0.51511167937867097</v>
      </c>
      <c r="P936" s="59">
        <v>0.49714183445515298</v>
      </c>
      <c r="Q936" s="59">
        <v>0.47460396091540902</v>
      </c>
      <c r="R936" s="59">
        <v>0.48038153537258799</v>
      </c>
      <c r="S936" s="59">
        <v>0.40942333812659698</v>
      </c>
    </row>
    <row r="937" spans="1:19" x14ac:dyDescent="0.3">
      <c r="A937" t="s">
        <v>701</v>
      </c>
      <c r="B937" t="s">
        <v>702</v>
      </c>
      <c r="C937" s="51" t="s">
        <v>43</v>
      </c>
      <c r="D937" s="51" t="s">
        <v>115</v>
      </c>
      <c r="E937" s="51" t="s">
        <v>44</v>
      </c>
      <c r="F937" s="58">
        <v>101.360123043806</v>
      </c>
      <c r="G937" s="58">
        <v>101.328561171063</v>
      </c>
      <c r="H937" s="58">
        <v>101.91716851221</v>
      </c>
      <c r="I937" s="58">
        <v>91.896838257050703</v>
      </c>
      <c r="J937" s="58">
        <v>94.954528956610801</v>
      </c>
      <c r="K937" s="58">
        <v>101.306797462948</v>
      </c>
      <c r="L937" s="58">
        <v>109.128973345777</v>
      </c>
      <c r="M937" s="59">
        <v>0.66209177828573595</v>
      </c>
      <c r="N937" s="59">
        <v>0.701277008645115</v>
      </c>
      <c r="O937" s="59">
        <v>0.66640476935613102</v>
      </c>
      <c r="P937" s="59">
        <v>0.63386643106093199</v>
      </c>
      <c r="Q937" s="59">
        <v>0.59844086595854495</v>
      </c>
      <c r="R937" s="59">
        <v>0.609897711402271</v>
      </c>
      <c r="S937" s="59">
        <v>0.52608950355089801</v>
      </c>
    </row>
    <row r="938" spans="1:19" x14ac:dyDescent="0.3">
      <c r="A938" t="s">
        <v>703</v>
      </c>
      <c r="B938" t="s">
        <v>704</v>
      </c>
      <c r="C938" s="51" t="s">
        <v>43</v>
      </c>
      <c r="D938" s="51" t="s">
        <v>115</v>
      </c>
      <c r="E938" s="51" t="s">
        <v>39</v>
      </c>
      <c r="F938" s="58">
        <v>99.993160195000698</v>
      </c>
      <c r="G938" s="58">
        <v>98.476644608612702</v>
      </c>
      <c r="H938" s="58">
        <v>99.344006483650901</v>
      </c>
      <c r="I938" s="58">
        <v>92.646172617172297</v>
      </c>
      <c r="J938" s="58">
        <v>95.964999282013395</v>
      </c>
      <c r="K938" s="58">
        <v>100.69774038438</v>
      </c>
      <c r="L938" s="58">
        <v>104.901580049505</v>
      </c>
      <c r="M938" s="59">
        <v>0.51368277084441905</v>
      </c>
      <c r="N938" s="59">
        <v>0.536062222124146</v>
      </c>
      <c r="O938" s="59">
        <v>0.51511167937867097</v>
      </c>
      <c r="P938" s="59">
        <v>0.49714183445515298</v>
      </c>
      <c r="Q938" s="59">
        <v>0.47460396091540902</v>
      </c>
      <c r="R938" s="59">
        <v>0.48038153537258799</v>
      </c>
      <c r="S938" s="59">
        <v>0.40942333812659698</v>
      </c>
    </row>
    <row r="939" spans="1:19" x14ac:dyDescent="0.3">
      <c r="A939" t="s">
        <v>697</v>
      </c>
      <c r="B939" t="s">
        <v>698</v>
      </c>
      <c r="C939" s="51" t="s">
        <v>38</v>
      </c>
      <c r="D939" s="51" t="s">
        <v>115</v>
      </c>
      <c r="E939" s="51" t="s">
        <v>39</v>
      </c>
      <c r="F939" s="58">
        <v>99.993160195000698</v>
      </c>
      <c r="G939" s="58">
        <v>98.476644608612702</v>
      </c>
      <c r="H939" s="58">
        <v>99.344006483650901</v>
      </c>
      <c r="I939" s="58">
        <v>92.646172617172297</v>
      </c>
      <c r="J939" s="58">
        <v>95.964999282013395</v>
      </c>
      <c r="K939" s="58">
        <v>100.69774038438</v>
      </c>
      <c r="L939" s="58">
        <v>104.901580049505</v>
      </c>
      <c r="M939" s="59">
        <v>0.51368277084441905</v>
      </c>
      <c r="N939" s="59">
        <v>0.536062222124146</v>
      </c>
      <c r="O939" s="59">
        <v>0.51511167937867097</v>
      </c>
      <c r="P939" s="59">
        <v>0.49714183445515298</v>
      </c>
      <c r="Q939" s="59">
        <v>0.47460396091540902</v>
      </c>
      <c r="R939" s="59">
        <v>0.48038153537258799</v>
      </c>
      <c r="S939" s="59">
        <v>0.40942333812659698</v>
      </c>
    </row>
    <row r="940" spans="1:19" x14ac:dyDescent="0.3">
      <c r="A940" t="s">
        <v>3482</v>
      </c>
      <c r="B940" t="s">
        <v>3483</v>
      </c>
      <c r="C940" s="51" t="s">
        <v>38</v>
      </c>
      <c r="D940" s="51" t="s">
        <v>115</v>
      </c>
      <c r="E940" s="51" t="s">
        <v>39</v>
      </c>
      <c r="F940" s="58">
        <v>92.5004363663421</v>
      </c>
      <c r="G940" s="58">
        <v>103.390493476144</v>
      </c>
      <c r="H940" s="58">
        <v>106.95222441880399</v>
      </c>
      <c r="I940" s="58">
        <v>95.935168858577399</v>
      </c>
      <c r="J940" s="58">
        <v>93.446800713415399</v>
      </c>
      <c r="K940" s="58">
        <v>106.628304260729</v>
      </c>
      <c r="L940" s="58">
        <v>99.972813424674797</v>
      </c>
      <c r="M940" s="59">
        <v>0.53088108032575798</v>
      </c>
      <c r="N940" s="59">
        <v>0.55156741203316395</v>
      </c>
      <c r="O940" s="59">
        <v>0.53004040180149303</v>
      </c>
      <c r="P940" s="59">
        <v>0.51410763736843201</v>
      </c>
      <c r="Q940" s="59">
        <v>0.49282905678643701</v>
      </c>
      <c r="R940" s="59">
        <v>0.49724291676235699</v>
      </c>
      <c r="S940" s="59">
        <v>0.454918891933072</v>
      </c>
    </row>
    <row r="941" spans="1:19" x14ac:dyDescent="0.3">
      <c r="A941" t="s">
        <v>3474</v>
      </c>
      <c r="B941" t="s">
        <v>3475</v>
      </c>
      <c r="C941" s="51" t="s">
        <v>43</v>
      </c>
      <c r="D941" s="51" t="s">
        <v>115</v>
      </c>
      <c r="E941" s="51" t="s">
        <v>39</v>
      </c>
      <c r="F941" s="58">
        <v>92.5004363663421</v>
      </c>
      <c r="G941" s="58">
        <v>103.390493476144</v>
      </c>
      <c r="H941" s="58">
        <v>106.95222441880399</v>
      </c>
      <c r="I941" s="58">
        <v>95.935168858577399</v>
      </c>
      <c r="J941" s="58">
        <v>93.446800713415399</v>
      </c>
      <c r="K941" s="58">
        <v>106.628304260729</v>
      </c>
      <c r="L941" s="58">
        <v>99.972813424674797</v>
      </c>
      <c r="M941" s="59">
        <v>0.53088108032575798</v>
      </c>
      <c r="N941" s="59">
        <v>0.55156741203316395</v>
      </c>
      <c r="O941" s="59">
        <v>0.53004040180149303</v>
      </c>
      <c r="P941" s="59">
        <v>0.51410763736843201</v>
      </c>
      <c r="Q941" s="59">
        <v>0.49282905678643701</v>
      </c>
      <c r="R941" s="59">
        <v>0.49724291676235699</v>
      </c>
      <c r="S941" s="59">
        <v>0.454918891933072</v>
      </c>
    </row>
    <row r="942" spans="1:19" x14ac:dyDescent="0.3">
      <c r="A942" t="s">
        <v>1132</v>
      </c>
      <c r="B942" t="s">
        <v>1133</v>
      </c>
      <c r="C942" s="51" t="s">
        <v>38</v>
      </c>
      <c r="D942" s="51" t="s">
        <v>115</v>
      </c>
      <c r="E942" s="51" t="s">
        <v>44</v>
      </c>
      <c r="F942" s="58">
        <v>90.133058577908898</v>
      </c>
      <c r="G942" s="58">
        <v>82.373076958658402</v>
      </c>
      <c r="H942" s="58">
        <v>108.110142414645</v>
      </c>
      <c r="I942" s="58">
        <v>86.834249798212696</v>
      </c>
      <c r="J942" s="58">
        <v>86.884510572083201</v>
      </c>
      <c r="K942" s="58">
        <v>95.374376041052599</v>
      </c>
      <c r="L942" s="58">
        <v>91.244444578457305</v>
      </c>
      <c r="M942" s="59">
        <v>0.63439806340076998</v>
      </c>
      <c r="N942" s="59">
        <v>0.672230722874117</v>
      </c>
      <c r="O942" s="59">
        <v>0.63276569533012295</v>
      </c>
      <c r="P942" s="59">
        <v>0.601906330813751</v>
      </c>
      <c r="Q942" s="59">
        <v>0.56506141270941002</v>
      </c>
      <c r="R942" s="59">
        <v>0.57490774789459897</v>
      </c>
      <c r="S942" s="59">
        <v>0.49926413568813399</v>
      </c>
    </row>
    <row r="943" spans="1:19" x14ac:dyDescent="0.3">
      <c r="A943" t="s">
        <v>1136</v>
      </c>
      <c r="B943" t="s">
        <v>1137</v>
      </c>
      <c r="C943" s="51" t="s">
        <v>38</v>
      </c>
      <c r="D943" s="51" t="s">
        <v>115</v>
      </c>
      <c r="E943" s="51" t="s">
        <v>39</v>
      </c>
      <c r="F943" s="58">
        <v>81.843839119687303</v>
      </c>
      <c r="G943" s="58">
        <v>82.602248441039606</v>
      </c>
      <c r="H943" s="58">
        <v>104.532790811957</v>
      </c>
      <c r="I943" s="58">
        <v>88.937425687371999</v>
      </c>
      <c r="J943" s="58">
        <v>88.157974205728706</v>
      </c>
      <c r="K943" s="58">
        <v>96.6267917259581</v>
      </c>
      <c r="L943" s="58">
        <v>92.965509227187695</v>
      </c>
      <c r="M943" s="59">
        <v>0.51901513113146103</v>
      </c>
      <c r="N943" s="59">
        <v>0.54029124563972897</v>
      </c>
      <c r="O943" s="59">
        <v>0.51064208129723898</v>
      </c>
      <c r="P943" s="59">
        <v>0.494466888535956</v>
      </c>
      <c r="Q943" s="59">
        <v>0.46810261182032198</v>
      </c>
      <c r="R943" s="59">
        <v>0.47203244175695502</v>
      </c>
      <c r="S943" s="59">
        <v>0.412160701118512</v>
      </c>
    </row>
    <row r="944" spans="1:19" x14ac:dyDescent="0.3">
      <c r="A944" t="s">
        <v>1130</v>
      </c>
      <c r="B944" t="s">
        <v>1131</v>
      </c>
      <c r="C944" s="51" t="s">
        <v>38</v>
      </c>
      <c r="D944" s="51" t="s">
        <v>115</v>
      </c>
      <c r="E944" s="51" t="s">
        <v>39</v>
      </c>
      <c r="F944" s="58">
        <v>81.843839119687303</v>
      </c>
      <c r="G944" s="58">
        <v>82.602248441039606</v>
      </c>
      <c r="H944" s="58">
        <v>104.532790811957</v>
      </c>
      <c r="I944" s="58">
        <v>88.937425687371999</v>
      </c>
      <c r="J944" s="58">
        <v>88.157974205728706</v>
      </c>
      <c r="K944" s="58">
        <v>96.6267917259581</v>
      </c>
      <c r="L944" s="58">
        <v>92.965509227187695</v>
      </c>
      <c r="M944" s="59">
        <v>0.51901513113146103</v>
      </c>
      <c r="N944" s="59">
        <v>0.54029124563972897</v>
      </c>
      <c r="O944" s="59">
        <v>0.51064208129723898</v>
      </c>
      <c r="P944" s="59">
        <v>0.494466888535956</v>
      </c>
      <c r="Q944" s="59">
        <v>0.46810261182032198</v>
      </c>
      <c r="R944" s="59">
        <v>0.47203244175695502</v>
      </c>
      <c r="S944" s="59">
        <v>0.412160701118512</v>
      </c>
    </row>
    <row r="945" spans="1:19" x14ac:dyDescent="0.3">
      <c r="A945" t="s">
        <v>1126</v>
      </c>
      <c r="B945" t="s">
        <v>1127</v>
      </c>
      <c r="C945" s="51" t="s">
        <v>43</v>
      </c>
      <c r="D945" s="51" t="s">
        <v>115</v>
      </c>
      <c r="E945" s="51" t="s">
        <v>39</v>
      </c>
      <c r="F945" s="58">
        <v>81.843839119687303</v>
      </c>
      <c r="G945" s="58">
        <v>82.602248441039606</v>
      </c>
      <c r="H945" s="58">
        <v>104.532790811957</v>
      </c>
      <c r="I945" s="58">
        <v>88.937425687371999</v>
      </c>
      <c r="J945" s="58">
        <v>88.157974205728706</v>
      </c>
      <c r="K945" s="58">
        <v>96.6267917259581</v>
      </c>
      <c r="L945" s="58">
        <v>92.965509227187695</v>
      </c>
      <c r="M945" s="59">
        <v>0.51901513113146103</v>
      </c>
      <c r="N945" s="59">
        <v>0.54029124563972897</v>
      </c>
      <c r="O945" s="59">
        <v>0.51064208129723898</v>
      </c>
      <c r="P945" s="59">
        <v>0.494466888535956</v>
      </c>
      <c r="Q945" s="59">
        <v>0.46810261182032198</v>
      </c>
      <c r="R945" s="59">
        <v>0.47203244175695502</v>
      </c>
      <c r="S945" s="59">
        <v>0.412160701118512</v>
      </c>
    </row>
    <row r="946" spans="1:19" x14ac:dyDescent="0.3">
      <c r="A946" t="s">
        <v>1128</v>
      </c>
      <c r="B946" t="s">
        <v>1129</v>
      </c>
      <c r="C946" s="51" t="s">
        <v>38</v>
      </c>
      <c r="D946" s="51" t="s">
        <v>115</v>
      </c>
      <c r="E946" s="51" t="s">
        <v>39</v>
      </c>
      <c r="F946" s="58">
        <v>81.843839119687303</v>
      </c>
      <c r="G946" s="58">
        <v>82.602248441039606</v>
      </c>
      <c r="H946" s="58">
        <v>104.532790811957</v>
      </c>
      <c r="I946" s="58">
        <v>88.937425687371999</v>
      </c>
      <c r="J946" s="58">
        <v>88.157974205728706</v>
      </c>
      <c r="K946" s="58">
        <v>96.6267917259581</v>
      </c>
      <c r="L946" s="58">
        <v>92.965509227187695</v>
      </c>
      <c r="M946" s="59">
        <v>0.51901513113146103</v>
      </c>
      <c r="N946" s="59">
        <v>0.54029124563972897</v>
      </c>
      <c r="O946" s="59">
        <v>0.51064208129723898</v>
      </c>
      <c r="P946" s="59">
        <v>0.494466888535956</v>
      </c>
      <c r="Q946" s="59">
        <v>0.46810261182032198</v>
      </c>
      <c r="R946" s="59">
        <v>0.47203244175695502</v>
      </c>
      <c r="S946" s="59">
        <v>0.412160701118512</v>
      </c>
    </row>
    <row r="947" spans="1:19" x14ac:dyDescent="0.3">
      <c r="A947" t="s">
        <v>1134</v>
      </c>
      <c r="B947" t="s">
        <v>1135</v>
      </c>
      <c r="C947" s="51" t="s">
        <v>38</v>
      </c>
      <c r="D947" s="51" t="s">
        <v>115</v>
      </c>
      <c r="E947" s="51" t="s">
        <v>39</v>
      </c>
      <c r="F947" s="58">
        <v>81.843839119687303</v>
      </c>
      <c r="G947" s="58">
        <v>82.602248441039606</v>
      </c>
      <c r="H947" s="58">
        <v>104.532790811957</v>
      </c>
      <c r="I947" s="58">
        <v>88.937425687371999</v>
      </c>
      <c r="J947" s="58">
        <v>88.157974205728706</v>
      </c>
      <c r="K947" s="58">
        <v>96.6267917259581</v>
      </c>
      <c r="L947" s="58">
        <v>92.965509227187695</v>
      </c>
      <c r="M947" s="59">
        <v>0.51901513113146103</v>
      </c>
      <c r="N947" s="59">
        <v>0.54029124563972897</v>
      </c>
      <c r="O947" s="59">
        <v>0.51064208129723898</v>
      </c>
      <c r="P947" s="59">
        <v>0.494466888535956</v>
      </c>
      <c r="Q947" s="59">
        <v>0.46810261182032198</v>
      </c>
      <c r="R947" s="59">
        <v>0.47203244175695502</v>
      </c>
      <c r="S947" s="59">
        <v>0.412160701118512</v>
      </c>
    </row>
    <row r="948" spans="1:19" x14ac:dyDescent="0.3">
      <c r="A948" t="s">
        <v>3934</v>
      </c>
      <c r="B948" t="s">
        <v>3935</v>
      </c>
      <c r="C948" s="51" t="s">
        <v>38</v>
      </c>
      <c r="D948" s="51" t="s">
        <v>115</v>
      </c>
      <c r="E948" s="51" t="s">
        <v>39</v>
      </c>
      <c r="F948" s="58">
        <v>105.194009249538</v>
      </c>
      <c r="G948" s="58">
        <v>103.546997624949</v>
      </c>
      <c r="H948" s="58">
        <v>97.209905445305793</v>
      </c>
      <c r="I948" s="58">
        <v>93.608420765419496</v>
      </c>
      <c r="J948" s="58">
        <v>95.964777289717105</v>
      </c>
      <c r="K948" s="58">
        <v>97.482638636444605</v>
      </c>
      <c r="L948" s="58">
        <v>98.532697693050693</v>
      </c>
      <c r="M948" s="59">
        <v>0.50501497385177696</v>
      </c>
      <c r="N948" s="59">
        <v>0.52854594503108798</v>
      </c>
      <c r="O948" s="59">
        <v>0.50572770509948295</v>
      </c>
      <c r="P948" s="59">
        <v>0.488570473038202</v>
      </c>
      <c r="Q948" s="59">
        <v>0.46528581445442102</v>
      </c>
      <c r="R948" s="59">
        <v>0.470279378669893</v>
      </c>
      <c r="S948" s="59">
        <v>0.42156711510568701</v>
      </c>
    </row>
    <row r="949" spans="1:19" x14ac:dyDescent="0.3">
      <c r="A949" t="s">
        <v>966</v>
      </c>
      <c r="B949" t="s">
        <v>967</v>
      </c>
      <c r="C949" s="51" t="s">
        <v>43</v>
      </c>
      <c r="D949" s="51" t="s">
        <v>115</v>
      </c>
      <c r="E949" s="51" t="s">
        <v>44</v>
      </c>
      <c r="F949" s="58">
        <v>111.643061203286</v>
      </c>
      <c r="G949" s="58">
        <v>102.78612596447999</v>
      </c>
      <c r="H949" s="58">
        <v>105.092119593642</v>
      </c>
      <c r="I949" s="58">
        <v>117.754536958934</v>
      </c>
      <c r="J949" s="58">
        <v>98.480644939203899</v>
      </c>
      <c r="K949" s="58">
        <v>100.55421517854801</v>
      </c>
      <c r="L949" s="58">
        <v>95.0166227209711</v>
      </c>
      <c r="M949" s="59">
        <v>0.67196595805592896</v>
      </c>
      <c r="N949" s="59">
        <v>0.70479722210986695</v>
      </c>
      <c r="O949" s="59">
        <v>0.67424012962247404</v>
      </c>
      <c r="P949" s="59">
        <v>0.65272380397483698</v>
      </c>
      <c r="Q949" s="59">
        <v>0.62616768204102302</v>
      </c>
      <c r="R949" s="59">
        <v>0.63108170017266296</v>
      </c>
      <c r="S949" s="59">
        <v>0.58014791339577798</v>
      </c>
    </row>
    <row r="950" spans="1:19" x14ac:dyDescent="0.3">
      <c r="A950" t="s">
        <v>962</v>
      </c>
      <c r="B950" t="s">
        <v>963</v>
      </c>
      <c r="C950" s="51" t="s">
        <v>38</v>
      </c>
      <c r="D950" s="51" t="s">
        <v>115</v>
      </c>
      <c r="E950" s="51" t="s">
        <v>44</v>
      </c>
      <c r="F950" s="58">
        <v>110.575292156852</v>
      </c>
      <c r="G950" s="58">
        <v>102.611192170948</v>
      </c>
      <c r="H950" s="58">
        <v>99.440304230349</v>
      </c>
      <c r="I950" s="58">
        <v>106.159866745957</v>
      </c>
      <c r="J950" s="58">
        <v>97.083898848992106</v>
      </c>
      <c r="K950" s="58">
        <v>91.954726422858101</v>
      </c>
      <c r="L950" s="58">
        <v>103.395370836786</v>
      </c>
      <c r="M950" s="59">
        <v>0.67197398389549101</v>
      </c>
      <c r="N950" s="59">
        <v>0.704823674218368</v>
      </c>
      <c r="O950" s="59">
        <v>0.67424841525935997</v>
      </c>
      <c r="P950" s="59">
        <v>0.65273611311346902</v>
      </c>
      <c r="Q950" s="59">
        <v>0.62617970008109003</v>
      </c>
      <c r="R950" s="59">
        <v>0.63108170017266296</v>
      </c>
      <c r="S950" s="59">
        <v>0.58015313688839798</v>
      </c>
    </row>
    <row r="951" spans="1:19" x14ac:dyDescent="0.3">
      <c r="A951" t="s">
        <v>968</v>
      </c>
      <c r="B951" t="s">
        <v>969</v>
      </c>
      <c r="C951" s="51" t="s">
        <v>43</v>
      </c>
      <c r="D951" s="51" t="s">
        <v>115</v>
      </c>
      <c r="E951" s="51" t="s">
        <v>44</v>
      </c>
      <c r="F951" s="58">
        <v>108.942452084617</v>
      </c>
      <c r="G951" s="58">
        <v>101.547364746357</v>
      </c>
      <c r="H951" s="58">
        <v>101.77661767688799</v>
      </c>
      <c r="I951" s="58">
        <v>107.209068478028</v>
      </c>
      <c r="J951" s="58">
        <v>97.272421945889405</v>
      </c>
      <c r="K951" s="58">
        <v>92.232670274816698</v>
      </c>
      <c r="L951" s="58">
        <v>103.09087650072</v>
      </c>
      <c r="M951" s="59">
        <v>0.67196595805592896</v>
      </c>
      <c r="N951" s="59">
        <v>0.70479722210986695</v>
      </c>
      <c r="O951" s="59">
        <v>0.67424012962247404</v>
      </c>
      <c r="P951" s="59">
        <v>0.65272380397483698</v>
      </c>
      <c r="Q951" s="59">
        <v>0.62616768204102302</v>
      </c>
      <c r="R951" s="59">
        <v>0.63108170017266296</v>
      </c>
      <c r="S951" s="59">
        <v>0.58014791339577798</v>
      </c>
    </row>
    <row r="952" spans="1:19" x14ac:dyDescent="0.3">
      <c r="A952" t="s">
        <v>964</v>
      </c>
      <c r="B952" t="s">
        <v>965</v>
      </c>
      <c r="C952" s="51" t="s">
        <v>38</v>
      </c>
      <c r="D952" s="51" t="s">
        <v>115</v>
      </c>
      <c r="E952" s="51" t="s">
        <v>44</v>
      </c>
      <c r="F952" s="58">
        <v>107.10201149343099</v>
      </c>
      <c r="G952" s="58">
        <v>110.36616328245501</v>
      </c>
      <c r="H952" s="58">
        <v>94.967988753811497</v>
      </c>
      <c r="I952" s="58">
        <v>115.219202076334</v>
      </c>
      <c r="J952" s="58">
        <v>99.875533533006106</v>
      </c>
      <c r="K952" s="58">
        <v>91.335315247824795</v>
      </c>
      <c r="L952" s="58">
        <v>102.673376431419</v>
      </c>
      <c r="M952" s="59">
        <v>0.67495150456417696</v>
      </c>
      <c r="N952" s="59">
        <v>0.70654542087560601</v>
      </c>
      <c r="O952" s="59">
        <v>0.67768733800847603</v>
      </c>
      <c r="P952" s="59">
        <v>0.65462445810070602</v>
      </c>
      <c r="Q952" s="59">
        <v>0.62783057151432298</v>
      </c>
      <c r="R952" s="59">
        <v>0.63419779564964596</v>
      </c>
      <c r="S952" s="59">
        <v>0.58203939861999898</v>
      </c>
    </row>
    <row r="953" spans="1:19" x14ac:dyDescent="0.3">
      <c r="A953" t="s">
        <v>970</v>
      </c>
      <c r="B953" t="s">
        <v>971</v>
      </c>
      <c r="C953" s="51" t="s">
        <v>43</v>
      </c>
      <c r="D953" s="51" t="s">
        <v>115</v>
      </c>
      <c r="E953" s="51" t="s">
        <v>44</v>
      </c>
      <c r="F953" s="58">
        <v>104.473934205641</v>
      </c>
      <c r="G953" s="58">
        <v>100.551569320456</v>
      </c>
      <c r="H953" s="58">
        <v>106.727668361401</v>
      </c>
      <c r="I953" s="58">
        <v>109.368336269229</v>
      </c>
      <c r="J953" s="58">
        <v>95.560157722354106</v>
      </c>
      <c r="K953" s="58">
        <v>90.3421016976327</v>
      </c>
      <c r="L953" s="58">
        <v>103.269956182229</v>
      </c>
      <c r="M953" s="59">
        <v>0.71112701214190599</v>
      </c>
      <c r="N953" s="59">
        <v>0.74347578242062595</v>
      </c>
      <c r="O953" s="59">
        <v>0.71257913474633905</v>
      </c>
      <c r="P953" s="59">
        <v>0.69522638638118395</v>
      </c>
      <c r="Q953" s="59">
        <v>0.66982479325308797</v>
      </c>
      <c r="R953" s="59">
        <v>0.67153017234762602</v>
      </c>
      <c r="S953" s="59">
        <v>0.62171943887512704</v>
      </c>
    </row>
    <row r="954" spans="1:19" x14ac:dyDescent="0.3">
      <c r="A954" t="s">
        <v>972</v>
      </c>
      <c r="B954" t="s">
        <v>973</v>
      </c>
      <c r="C954" s="51" t="s">
        <v>43</v>
      </c>
      <c r="D954" s="51" t="s">
        <v>115</v>
      </c>
      <c r="E954" s="51" t="s">
        <v>44</v>
      </c>
      <c r="F954" s="58">
        <v>108.942452084617</v>
      </c>
      <c r="G954" s="58">
        <v>102.78612596447999</v>
      </c>
      <c r="H954" s="58">
        <v>109.237915357809</v>
      </c>
      <c r="I954" s="58">
        <v>117.754536958934</v>
      </c>
      <c r="J954" s="58">
        <v>97.272421945889405</v>
      </c>
      <c r="K954" s="58">
        <v>92.232670274816698</v>
      </c>
      <c r="L954" s="58">
        <v>95.0166227209711</v>
      </c>
      <c r="M954" s="59">
        <v>0.67196595805592896</v>
      </c>
      <c r="N954" s="59">
        <v>0.70479722210986695</v>
      </c>
      <c r="O954" s="59">
        <v>0.67424012962247404</v>
      </c>
      <c r="P954" s="59">
        <v>0.65272380397483698</v>
      </c>
      <c r="Q954" s="59">
        <v>0.62616768204102302</v>
      </c>
      <c r="R954" s="59">
        <v>0.63108170017266296</v>
      </c>
      <c r="S954" s="59">
        <v>0.58014791339577798</v>
      </c>
    </row>
    <row r="955" spans="1:19" x14ac:dyDescent="0.3">
      <c r="A955" t="s">
        <v>974</v>
      </c>
      <c r="B955" t="s">
        <v>975</v>
      </c>
      <c r="C955" s="51" t="s">
        <v>43</v>
      </c>
      <c r="D955" s="51" t="s">
        <v>115</v>
      </c>
      <c r="E955" s="51" t="s">
        <v>44</v>
      </c>
      <c r="F955" s="58">
        <v>107.74889929834001</v>
      </c>
      <c r="G955" s="58">
        <v>108.472410519647</v>
      </c>
      <c r="H955" s="58">
        <v>106.56446145763</v>
      </c>
      <c r="I955" s="58">
        <v>111.432060111575</v>
      </c>
      <c r="J955" s="58">
        <v>110.388427534813</v>
      </c>
      <c r="K955" s="58">
        <v>91.679763816836299</v>
      </c>
      <c r="L955" s="58">
        <v>99.189893364228396</v>
      </c>
      <c r="M955" s="59">
        <v>0.73936871565245199</v>
      </c>
      <c r="N955" s="59">
        <v>0.77168081794705401</v>
      </c>
      <c r="O955" s="59">
        <v>0.742270663476019</v>
      </c>
      <c r="P955" s="59">
        <v>0.71813853497707703</v>
      </c>
      <c r="Q955" s="59">
        <v>0.68922828803411296</v>
      </c>
      <c r="R955" s="59">
        <v>0.69633609734028701</v>
      </c>
      <c r="S955" s="59">
        <v>0.63162006214750499</v>
      </c>
    </row>
    <row r="956" spans="1:19" x14ac:dyDescent="0.3">
      <c r="A956" t="s">
        <v>2433</v>
      </c>
      <c r="B956" t="s">
        <v>2434</v>
      </c>
      <c r="C956" s="51" t="s">
        <v>43</v>
      </c>
      <c r="D956" s="51" t="s">
        <v>115</v>
      </c>
      <c r="E956" s="51" t="s">
        <v>44</v>
      </c>
      <c r="F956" s="58">
        <v>118.006800868005</v>
      </c>
      <c r="G956" s="58">
        <v>102.936716858293</v>
      </c>
      <c r="H956" s="58">
        <v>110.942377909733</v>
      </c>
      <c r="I956" s="58">
        <v>114.46563616603</v>
      </c>
      <c r="J956" s="58">
        <v>105.638178467548</v>
      </c>
      <c r="K956" s="58">
        <v>117.193438539358</v>
      </c>
      <c r="L956" s="58">
        <v>96.020302709787003</v>
      </c>
      <c r="M956" s="59">
        <v>0.61853422331666297</v>
      </c>
      <c r="N956" s="59">
        <v>0.658568447369276</v>
      </c>
      <c r="O956" s="59">
        <v>0.61653918416832298</v>
      </c>
      <c r="P956" s="59">
        <v>0.59382709735501704</v>
      </c>
      <c r="Q956" s="59">
        <v>0.55927294242333503</v>
      </c>
      <c r="R956" s="59">
        <v>0.56264932150317803</v>
      </c>
      <c r="S956" s="59">
        <v>0.48772381543815202</v>
      </c>
    </row>
    <row r="957" spans="1:19" x14ac:dyDescent="0.3">
      <c r="A957" t="s">
        <v>2427</v>
      </c>
      <c r="B957" t="s">
        <v>2428</v>
      </c>
      <c r="C957" s="51" t="s">
        <v>38</v>
      </c>
      <c r="D957" s="51" t="s">
        <v>115</v>
      </c>
      <c r="E957" s="51" t="s">
        <v>39</v>
      </c>
      <c r="F957" s="58">
        <v>116.214860476984</v>
      </c>
      <c r="G957" s="58">
        <v>98.530346490856701</v>
      </c>
      <c r="H957" s="58">
        <v>108.349411678436</v>
      </c>
      <c r="I957" s="58">
        <v>113.99259339826899</v>
      </c>
      <c r="J957" s="58">
        <v>107.915722909198</v>
      </c>
      <c r="K957" s="58">
        <v>110.08190568361201</v>
      </c>
      <c r="L957" s="58">
        <v>95.908128516591702</v>
      </c>
      <c r="M957" s="59">
        <v>0.50249869446162498</v>
      </c>
      <c r="N957" s="59">
        <v>0.521835452967503</v>
      </c>
      <c r="O957" s="59">
        <v>0.49426336964753698</v>
      </c>
      <c r="P957" s="59">
        <v>0.48827110264588403</v>
      </c>
      <c r="Q957" s="59">
        <v>0.46510215145120398</v>
      </c>
      <c r="R957" s="59">
        <v>0.46285260395001898</v>
      </c>
      <c r="S957" s="59">
        <v>0.40187000729136801</v>
      </c>
    </row>
    <row r="958" spans="1:19" x14ac:dyDescent="0.3">
      <c r="A958" t="s">
        <v>2437</v>
      </c>
      <c r="B958" t="s">
        <v>2438</v>
      </c>
      <c r="C958" s="51" t="s">
        <v>43</v>
      </c>
      <c r="D958" s="51" t="s">
        <v>115</v>
      </c>
      <c r="E958" s="51" t="s">
        <v>44</v>
      </c>
      <c r="F958" s="58">
        <v>119.524562199532</v>
      </c>
      <c r="G958" s="58">
        <v>101.914446475733</v>
      </c>
      <c r="H958" s="58">
        <v>108.37622829367901</v>
      </c>
      <c r="I958" s="58">
        <v>120.48500039242801</v>
      </c>
      <c r="J958" s="58">
        <v>116.89111274458899</v>
      </c>
      <c r="K958" s="58">
        <v>110.96057059184599</v>
      </c>
      <c r="L958" s="58">
        <v>100.44373575588401</v>
      </c>
      <c r="M958" s="59">
        <v>0.71772426423325597</v>
      </c>
      <c r="N958" s="59">
        <v>0.75445896892988296</v>
      </c>
      <c r="O958" s="59">
        <v>0.717188738698193</v>
      </c>
      <c r="P958" s="59">
        <v>0.69438549533244898</v>
      </c>
      <c r="Q958" s="59">
        <v>0.65969801605975098</v>
      </c>
      <c r="R958" s="59">
        <v>0.66394594888443803</v>
      </c>
      <c r="S958" s="59">
        <v>0.57433219805186397</v>
      </c>
    </row>
    <row r="959" spans="1:19" x14ac:dyDescent="0.3">
      <c r="A959" t="s">
        <v>2429</v>
      </c>
      <c r="B959" t="s">
        <v>2430</v>
      </c>
      <c r="C959" s="51" t="s">
        <v>38</v>
      </c>
      <c r="D959" s="51" t="s">
        <v>115</v>
      </c>
      <c r="E959" s="51" t="s">
        <v>39</v>
      </c>
      <c r="F959" s="58">
        <v>116.214860476984</v>
      </c>
      <c r="G959" s="58">
        <v>98.530346490856701</v>
      </c>
      <c r="H959" s="58">
        <v>108.349411678436</v>
      </c>
      <c r="I959" s="58">
        <v>113.99259339826899</v>
      </c>
      <c r="J959" s="58">
        <v>107.915722909198</v>
      </c>
      <c r="K959" s="58">
        <v>110.08190568361201</v>
      </c>
      <c r="L959" s="58">
        <v>95.908128516591702</v>
      </c>
      <c r="M959" s="59">
        <v>0.50249869446162498</v>
      </c>
      <c r="N959" s="59">
        <v>0.521835452967503</v>
      </c>
      <c r="O959" s="59">
        <v>0.49426336964753698</v>
      </c>
      <c r="P959" s="59">
        <v>0.48827110264588403</v>
      </c>
      <c r="Q959" s="59">
        <v>0.46510215145120398</v>
      </c>
      <c r="R959" s="59">
        <v>0.46285260395001898</v>
      </c>
      <c r="S959" s="59">
        <v>0.40187000729136801</v>
      </c>
    </row>
    <row r="960" spans="1:19" x14ac:dyDescent="0.3">
      <c r="A960" t="s">
        <v>2435</v>
      </c>
      <c r="B960" t="s">
        <v>2436</v>
      </c>
      <c r="C960" s="51" t="s">
        <v>43</v>
      </c>
      <c r="D960" s="51" t="s">
        <v>115</v>
      </c>
      <c r="E960" s="51" t="s">
        <v>44</v>
      </c>
      <c r="F960" s="58">
        <v>121.04128580155</v>
      </c>
      <c r="G960" s="58">
        <v>98.124184716262604</v>
      </c>
      <c r="H960" s="58">
        <v>104.62178869018901</v>
      </c>
      <c r="I960" s="58">
        <v>118.382238113437</v>
      </c>
      <c r="J960" s="58">
        <v>109.240293030188</v>
      </c>
      <c r="K960" s="58">
        <v>108.13664270981801</v>
      </c>
      <c r="L960" s="58">
        <v>95.908128516591702</v>
      </c>
      <c r="M960" s="59">
        <v>0.62192812843922396</v>
      </c>
      <c r="N960" s="59">
        <v>0.61734457323055203</v>
      </c>
      <c r="O960" s="59">
        <v>0.55922947539080003</v>
      </c>
      <c r="P960" s="59">
        <v>0.59609080476340603</v>
      </c>
      <c r="Q960" s="59">
        <v>0.56132757158107105</v>
      </c>
      <c r="R960" s="59">
        <v>0.53776253405159802</v>
      </c>
      <c r="S960" s="59">
        <v>0.40187000729136801</v>
      </c>
    </row>
    <row r="961" spans="1:19" x14ac:dyDescent="0.3">
      <c r="A961" t="s">
        <v>2431</v>
      </c>
      <c r="B961" t="s">
        <v>2432</v>
      </c>
      <c r="C961" s="51" t="s">
        <v>38</v>
      </c>
      <c r="D961" s="51" t="s">
        <v>115</v>
      </c>
      <c r="E961" s="51" t="s">
        <v>44</v>
      </c>
      <c r="F961" s="58">
        <v>122.543645042484</v>
      </c>
      <c r="G961" s="58">
        <v>97.962867834921894</v>
      </c>
      <c r="H961" s="58">
        <v>104.472689822364</v>
      </c>
      <c r="I961" s="58">
        <v>118.00782546271</v>
      </c>
      <c r="J961" s="58">
        <v>104.431843373936</v>
      </c>
      <c r="K961" s="58">
        <v>112.59320406384001</v>
      </c>
      <c r="L961" s="58">
        <v>94.448357187533006</v>
      </c>
      <c r="M961" s="59">
        <v>0.66185678250839197</v>
      </c>
      <c r="N961" s="59">
        <v>0.69873661673572596</v>
      </c>
      <c r="O961" s="59">
        <v>0.65342639610290998</v>
      </c>
      <c r="P961" s="59">
        <v>0.63678493328784103</v>
      </c>
      <c r="Q961" s="59">
        <v>0.60114055612831097</v>
      </c>
      <c r="R961" s="59">
        <v>0.60216211434933598</v>
      </c>
      <c r="S961" s="59">
        <v>0.51778694992352803</v>
      </c>
    </row>
    <row r="962" spans="1:19" x14ac:dyDescent="0.3">
      <c r="A962" t="s">
        <v>3342</v>
      </c>
      <c r="B962" t="s">
        <v>3343</v>
      </c>
      <c r="C962" s="51" t="s">
        <v>43</v>
      </c>
      <c r="D962" s="51" t="s">
        <v>115</v>
      </c>
      <c r="E962" s="51" t="s">
        <v>44</v>
      </c>
      <c r="F962" s="58">
        <v>107.036252213027</v>
      </c>
      <c r="G962" s="58">
        <v>93.5978475455926</v>
      </c>
      <c r="H962" s="58">
        <v>104.13281097247101</v>
      </c>
      <c r="I962" s="58">
        <v>100.378856514646</v>
      </c>
      <c r="J962" s="58">
        <v>89.931065283634098</v>
      </c>
      <c r="K962" s="58">
        <v>92.716893412944302</v>
      </c>
      <c r="L962" s="58">
        <v>94.314138812093006</v>
      </c>
      <c r="M962" s="59">
        <v>0.62838778537885098</v>
      </c>
      <c r="N962" s="59">
        <v>0.669961300305844</v>
      </c>
      <c r="O962" s="59">
        <v>0.63224693923254405</v>
      </c>
      <c r="P962" s="59">
        <v>0.60185004477100701</v>
      </c>
      <c r="Q962" s="59">
        <v>0.56695923729502895</v>
      </c>
      <c r="R962" s="59">
        <v>0.57619480025333403</v>
      </c>
      <c r="S962" s="59">
        <v>0.51134860789526404</v>
      </c>
    </row>
    <row r="963" spans="1:19" x14ac:dyDescent="0.3">
      <c r="A963" t="s">
        <v>3334</v>
      </c>
      <c r="B963" t="s">
        <v>3335</v>
      </c>
      <c r="C963" s="51" t="s">
        <v>38</v>
      </c>
      <c r="D963" s="51" t="s">
        <v>115</v>
      </c>
      <c r="E963" s="51" t="s">
        <v>44</v>
      </c>
      <c r="F963" s="58">
        <v>105.968483166593</v>
      </c>
      <c r="G963" s="58">
        <v>89.706630097689796</v>
      </c>
      <c r="H963" s="58">
        <v>110.093928949038</v>
      </c>
      <c r="I963" s="58">
        <v>99.329653509928306</v>
      </c>
      <c r="J963" s="58">
        <v>89.742564868558304</v>
      </c>
      <c r="K963" s="58">
        <v>96.602827095158005</v>
      </c>
      <c r="L963" s="58">
        <v>94.618655471381402</v>
      </c>
      <c r="M963" s="59">
        <v>0.62839229284948295</v>
      </c>
      <c r="N963" s="59">
        <v>0.66996372718044295</v>
      </c>
      <c r="O963" s="59">
        <v>0.632253119073102</v>
      </c>
      <c r="P963" s="59">
        <v>0.60185567374671001</v>
      </c>
      <c r="Q963" s="59">
        <v>0.56696391171337601</v>
      </c>
      <c r="R963" s="59">
        <v>0.57620022174624197</v>
      </c>
      <c r="S963" s="59">
        <v>0.511373618031981</v>
      </c>
    </row>
    <row r="964" spans="1:19" x14ac:dyDescent="0.3">
      <c r="A964" t="s">
        <v>3332</v>
      </c>
      <c r="B964" t="s">
        <v>3333</v>
      </c>
      <c r="C964" s="51" t="s">
        <v>38</v>
      </c>
      <c r="D964" s="51" t="s">
        <v>115</v>
      </c>
      <c r="E964" s="51" t="s">
        <v>39</v>
      </c>
      <c r="F964" s="58">
        <v>107.51650250588099</v>
      </c>
      <c r="G964" s="58">
        <v>95.450490045634893</v>
      </c>
      <c r="H964" s="58">
        <v>110.027435846644</v>
      </c>
      <c r="I964" s="58">
        <v>100.77512050871999</v>
      </c>
      <c r="J964" s="58">
        <v>93.096197662845597</v>
      </c>
      <c r="K964" s="58">
        <v>94.336799258054</v>
      </c>
      <c r="L964" s="58">
        <v>97.148685800441001</v>
      </c>
      <c r="M964" s="59">
        <v>0.5162043159984</v>
      </c>
      <c r="N964" s="59">
        <v>0.54167699747343001</v>
      </c>
      <c r="O964" s="59">
        <v>0.51812062247967094</v>
      </c>
      <c r="P964" s="59">
        <v>0.49915029889878498</v>
      </c>
      <c r="Q964" s="59">
        <v>0.47493198635501999</v>
      </c>
      <c r="R964" s="59">
        <v>0.48061174563217601</v>
      </c>
      <c r="S964" s="59">
        <v>0.43334228248495699</v>
      </c>
    </row>
    <row r="965" spans="1:19" x14ac:dyDescent="0.3">
      <c r="A965" t="s">
        <v>3336</v>
      </c>
      <c r="B965" t="s">
        <v>3337</v>
      </c>
      <c r="C965" s="51" t="s">
        <v>38</v>
      </c>
      <c r="D965" s="51" t="s">
        <v>115</v>
      </c>
      <c r="E965" s="51" t="s">
        <v>39</v>
      </c>
      <c r="F965" s="58">
        <v>107.51650250588099</v>
      </c>
      <c r="G965" s="58">
        <v>95.450490045634893</v>
      </c>
      <c r="H965" s="58">
        <v>110.027435846644</v>
      </c>
      <c r="I965" s="58">
        <v>100.77512050871999</v>
      </c>
      <c r="J965" s="58">
        <v>93.096197662845597</v>
      </c>
      <c r="K965" s="58">
        <v>94.336799258054</v>
      </c>
      <c r="L965" s="58">
        <v>97.148685800441001</v>
      </c>
      <c r="M965" s="59">
        <v>0.5162043159984</v>
      </c>
      <c r="N965" s="59">
        <v>0.54167699747343001</v>
      </c>
      <c r="O965" s="59">
        <v>0.51812062247967094</v>
      </c>
      <c r="P965" s="59">
        <v>0.49915029889878498</v>
      </c>
      <c r="Q965" s="59">
        <v>0.47493198635501999</v>
      </c>
      <c r="R965" s="59">
        <v>0.48061174563217601</v>
      </c>
      <c r="S965" s="59">
        <v>0.43334228248495699</v>
      </c>
    </row>
    <row r="966" spans="1:19" x14ac:dyDescent="0.3">
      <c r="A966" t="s">
        <v>3338</v>
      </c>
      <c r="B966" t="s">
        <v>3339</v>
      </c>
      <c r="C966" s="51" t="s">
        <v>43</v>
      </c>
      <c r="D966" s="51" t="s">
        <v>115</v>
      </c>
      <c r="E966" s="51" t="s">
        <v>39</v>
      </c>
      <c r="F966" s="58">
        <v>107.51650250588099</v>
      </c>
      <c r="G966" s="58">
        <v>95.450490045634893</v>
      </c>
      <c r="H966" s="58">
        <v>110.027435846644</v>
      </c>
      <c r="I966" s="58">
        <v>100.77512050871999</v>
      </c>
      <c r="J966" s="58">
        <v>93.096197662845597</v>
      </c>
      <c r="K966" s="58">
        <v>94.336799258054</v>
      </c>
      <c r="L966" s="58">
        <v>97.148685800441001</v>
      </c>
      <c r="M966" s="59">
        <v>0.5162043159984</v>
      </c>
      <c r="N966" s="59">
        <v>0.54167699747343001</v>
      </c>
      <c r="O966" s="59">
        <v>0.51812062247967094</v>
      </c>
      <c r="P966" s="59">
        <v>0.49915029889878498</v>
      </c>
      <c r="Q966" s="59">
        <v>0.47493198635501999</v>
      </c>
      <c r="R966" s="59">
        <v>0.48061174563217601</v>
      </c>
      <c r="S966" s="59">
        <v>0.43334228248495699</v>
      </c>
    </row>
    <row r="967" spans="1:19" x14ac:dyDescent="0.3">
      <c r="A967" t="s">
        <v>3340</v>
      </c>
      <c r="B967" t="s">
        <v>3341</v>
      </c>
      <c r="C967" s="51" t="s">
        <v>43</v>
      </c>
      <c r="D967" s="51" t="s">
        <v>115</v>
      </c>
      <c r="E967" s="51" t="s">
        <v>39</v>
      </c>
      <c r="F967" s="58">
        <v>107.51650250588099</v>
      </c>
      <c r="G967" s="58">
        <v>95.450490045634893</v>
      </c>
      <c r="H967" s="58">
        <v>110.027435846644</v>
      </c>
      <c r="I967" s="58">
        <v>100.77512050871999</v>
      </c>
      <c r="J967" s="58">
        <v>93.096197662845597</v>
      </c>
      <c r="K967" s="58">
        <v>94.336799258054</v>
      </c>
      <c r="L967" s="58">
        <v>97.148685800441001</v>
      </c>
      <c r="M967" s="59">
        <v>0.5162043159984</v>
      </c>
      <c r="N967" s="59">
        <v>0.54167699747343001</v>
      </c>
      <c r="O967" s="59">
        <v>0.51812062247967094</v>
      </c>
      <c r="P967" s="59">
        <v>0.49915029889878498</v>
      </c>
      <c r="Q967" s="59">
        <v>0.47493198635501999</v>
      </c>
      <c r="R967" s="59">
        <v>0.48061174563217601</v>
      </c>
      <c r="S967" s="59">
        <v>0.43334228248495699</v>
      </c>
    </row>
    <row r="968" spans="1:19" x14ac:dyDescent="0.3">
      <c r="A968" t="s">
        <v>3344</v>
      </c>
      <c r="B968" t="s">
        <v>3345</v>
      </c>
      <c r="C968" s="51" t="s">
        <v>43</v>
      </c>
      <c r="D968" s="51" t="s">
        <v>115</v>
      </c>
      <c r="E968" s="51" t="s">
        <v>44</v>
      </c>
      <c r="F968" s="58">
        <v>104.327559727664</v>
      </c>
      <c r="G968" s="58">
        <v>92.3590863274691</v>
      </c>
      <c r="H968" s="58">
        <v>111.59993341890301</v>
      </c>
      <c r="I968" s="58">
        <v>100.378856514646</v>
      </c>
      <c r="J968" s="58">
        <v>89.931065283634098</v>
      </c>
      <c r="K968" s="58">
        <v>94.795733404205706</v>
      </c>
      <c r="L968" s="58">
        <v>94.314138812093006</v>
      </c>
      <c r="M968" s="59">
        <v>0.62838778537885098</v>
      </c>
      <c r="N968" s="59">
        <v>0.669961300305844</v>
      </c>
      <c r="O968" s="59">
        <v>0.63224693923254405</v>
      </c>
      <c r="P968" s="59">
        <v>0.60185004477100701</v>
      </c>
      <c r="Q968" s="59">
        <v>0.56695923729502895</v>
      </c>
      <c r="R968" s="59">
        <v>0.57619480025333403</v>
      </c>
      <c r="S968" s="59">
        <v>0.51134860789526404</v>
      </c>
    </row>
    <row r="969" spans="1:19" x14ac:dyDescent="0.3">
      <c r="A969" t="s">
        <v>3838</v>
      </c>
      <c r="B969" t="s">
        <v>3839</v>
      </c>
      <c r="C969" s="51" t="s">
        <v>43</v>
      </c>
      <c r="D969" s="51" t="s">
        <v>115</v>
      </c>
      <c r="E969" s="51" t="s">
        <v>39</v>
      </c>
      <c r="F969" s="58">
        <v>79.306372003151594</v>
      </c>
      <c r="G969" s="58">
        <v>85.336143332634094</v>
      </c>
      <c r="H969" s="58">
        <v>79.141616723548594</v>
      </c>
      <c r="I969" s="58">
        <v>86.7668949731287</v>
      </c>
      <c r="J969" s="58">
        <v>87.907171170104306</v>
      </c>
      <c r="K969" s="58">
        <v>105.125251790014</v>
      </c>
      <c r="L969" s="58">
        <v>103.057352601291</v>
      </c>
      <c r="M969" s="59">
        <v>0.47100912005721901</v>
      </c>
      <c r="N969" s="59">
        <v>0.48364820418128002</v>
      </c>
      <c r="O969" s="59">
        <v>0.46265793897413499</v>
      </c>
      <c r="P969" s="59">
        <v>0.44971718942683298</v>
      </c>
      <c r="Q969" s="59">
        <v>0.42072980354684802</v>
      </c>
      <c r="R969" s="59">
        <v>0.41650206358698999</v>
      </c>
      <c r="S969" s="59">
        <v>0.31475708164251298</v>
      </c>
    </row>
    <row r="970" spans="1:19" x14ac:dyDescent="0.3">
      <c r="A970" t="s">
        <v>3814</v>
      </c>
      <c r="B970" t="s">
        <v>3815</v>
      </c>
      <c r="C970" s="51" t="s">
        <v>38</v>
      </c>
      <c r="D970" s="51" t="s">
        <v>115</v>
      </c>
      <c r="E970" s="51" t="s">
        <v>39</v>
      </c>
      <c r="F970" s="58">
        <v>76.480470700722293</v>
      </c>
      <c r="G970" s="58">
        <v>85.976318888419897</v>
      </c>
      <c r="H970" s="58">
        <v>82.790340615325704</v>
      </c>
      <c r="I970" s="58">
        <v>87.501116654027399</v>
      </c>
      <c r="J970" s="58">
        <v>86.848074879973097</v>
      </c>
      <c r="K970" s="58">
        <v>105.84417924768501</v>
      </c>
      <c r="L970" s="58">
        <v>101.899416354414</v>
      </c>
      <c r="M970" s="59">
        <v>0.52255456285532298</v>
      </c>
      <c r="N970" s="59">
        <v>0.54409596705637298</v>
      </c>
      <c r="O970" s="59">
        <v>0.52194743389819798</v>
      </c>
      <c r="P970" s="59">
        <v>0.50326637180602396</v>
      </c>
      <c r="Q970" s="59">
        <v>0.47687030227795002</v>
      </c>
      <c r="R970" s="59">
        <v>0.480653586640931</v>
      </c>
      <c r="S970" s="59">
        <v>0.39796040065032701</v>
      </c>
    </row>
    <row r="971" spans="1:19" x14ac:dyDescent="0.3">
      <c r="A971" t="s">
        <v>3804</v>
      </c>
      <c r="B971" t="s">
        <v>3805</v>
      </c>
      <c r="C971" s="51" t="s">
        <v>43</v>
      </c>
      <c r="D971" s="51" t="s">
        <v>115</v>
      </c>
      <c r="E971" s="51" t="s">
        <v>39</v>
      </c>
      <c r="F971" s="58">
        <v>76.480470700722293</v>
      </c>
      <c r="G971" s="58">
        <v>85.976318888419897</v>
      </c>
      <c r="H971" s="58">
        <v>82.790340615325704</v>
      </c>
      <c r="I971" s="58">
        <v>87.501116654027399</v>
      </c>
      <c r="J971" s="58">
        <v>86.848074879973097</v>
      </c>
      <c r="K971" s="58">
        <v>105.84417924768501</v>
      </c>
      <c r="L971" s="58">
        <v>101.899416354414</v>
      </c>
      <c r="M971" s="59">
        <v>0.52255456285532298</v>
      </c>
      <c r="N971" s="59">
        <v>0.54409596705637298</v>
      </c>
      <c r="O971" s="59">
        <v>0.52194743389819798</v>
      </c>
      <c r="P971" s="59">
        <v>0.50326637180602396</v>
      </c>
      <c r="Q971" s="59">
        <v>0.47687030227795002</v>
      </c>
      <c r="R971" s="59">
        <v>0.480653586640931</v>
      </c>
      <c r="S971" s="59">
        <v>0.39796040065032701</v>
      </c>
    </row>
    <row r="972" spans="1:19" x14ac:dyDescent="0.3">
      <c r="A972" t="s">
        <v>3806</v>
      </c>
      <c r="B972" t="s">
        <v>3807</v>
      </c>
      <c r="C972" s="51" t="s">
        <v>43</v>
      </c>
      <c r="D972" s="51" t="s">
        <v>115</v>
      </c>
      <c r="E972" s="51" t="s">
        <v>39</v>
      </c>
      <c r="F972" s="58">
        <v>76.480470700722293</v>
      </c>
      <c r="G972" s="58">
        <v>85.976318888419897</v>
      </c>
      <c r="H972" s="58">
        <v>82.790340615325704</v>
      </c>
      <c r="I972" s="58">
        <v>87.501116654027399</v>
      </c>
      <c r="J972" s="58">
        <v>86.848074879973097</v>
      </c>
      <c r="K972" s="58">
        <v>105.84417924768501</v>
      </c>
      <c r="L972" s="58">
        <v>101.899416354414</v>
      </c>
      <c r="M972" s="59">
        <v>0.52255456285532298</v>
      </c>
      <c r="N972" s="59">
        <v>0.54409596705637298</v>
      </c>
      <c r="O972" s="59">
        <v>0.52194743389819798</v>
      </c>
      <c r="P972" s="59">
        <v>0.50326637180602396</v>
      </c>
      <c r="Q972" s="59">
        <v>0.47687030227795002</v>
      </c>
      <c r="R972" s="59">
        <v>0.480653586640931</v>
      </c>
      <c r="S972" s="59">
        <v>0.39796040065032701</v>
      </c>
    </row>
    <row r="973" spans="1:19" x14ac:dyDescent="0.3">
      <c r="A973" t="s">
        <v>3800</v>
      </c>
      <c r="B973" t="s">
        <v>3801</v>
      </c>
      <c r="C973" s="51" t="s">
        <v>43</v>
      </c>
      <c r="D973" s="51" t="s">
        <v>115</v>
      </c>
      <c r="E973" s="51" t="s">
        <v>39</v>
      </c>
      <c r="F973" s="58">
        <v>76.480470700722293</v>
      </c>
      <c r="G973" s="58">
        <v>85.976318888419897</v>
      </c>
      <c r="H973" s="58">
        <v>82.790340615325704</v>
      </c>
      <c r="I973" s="58">
        <v>87.501116654027399</v>
      </c>
      <c r="J973" s="58">
        <v>86.848074879973097</v>
      </c>
      <c r="K973" s="58">
        <v>105.84417924768501</v>
      </c>
      <c r="L973" s="58">
        <v>101.899416354414</v>
      </c>
      <c r="M973" s="59">
        <v>0.52255456285532298</v>
      </c>
      <c r="N973" s="59">
        <v>0.54409596705637298</v>
      </c>
      <c r="O973" s="59">
        <v>0.52194743389819798</v>
      </c>
      <c r="P973" s="59">
        <v>0.50326637180602396</v>
      </c>
      <c r="Q973" s="59">
        <v>0.47687030227795002</v>
      </c>
      <c r="R973" s="59">
        <v>0.480653586640931</v>
      </c>
      <c r="S973" s="59">
        <v>0.39796040065032701</v>
      </c>
    </row>
    <row r="974" spans="1:19" x14ac:dyDescent="0.3">
      <c r="A974" t="s">
        <v>3816</v>
      </c>
      <c r="B974" t="s">
        <v>3817</v>
      </c>
      <c r="C974" s="51" t="s">
        <v>38</v>
      </c>
      <c r="D974" s="51" t="s">
        <v>115</v>
      </c>
      <c r="E974" s="51" t="s">
        <v>39</v>
      </c>
      <c r="F974" s="58">
        <v>76.480470700722293</v>
      </c>
      <c r="G974" s="58">
        <v>85.976318888419897</v>
      </c>
      <c r="H974" s="58">
        <v>82.790340615325704</v>
      </c>
      <c r="I974" s="58">
        <v>87.501116654027399</v>
      </c>
      <c r="J974" s="58">
        <v>86.848074879973097</v>
      </c>
      <c r="K974" s="58">
        <v>105.84417924768501</v>
      </c>
      <c r="L974" s="58">
        <v>101.899416354414</v>
      </c>
      <c r="M974" s="59">
        <v>0.52255456285532298</v>
      </c>
      <c r="N974" s="59">
        <v>0.54409596705637298</v>
      </c>
      <c r="O974" s="59">
        <v>0.52194743389819798</v>
      </c>
      <c r="P974" s="59">
        <v>0.50326637180602396</v>
      </c>
      <c r="Q974" s="59">
        <v>0.47687030227795002</v>
      </c>
      <c r="R974" s="59">
        <v>0.480653586640931</v>
      </c>
      <c r="S974" s="59">
        <v>0.39796040065032701</v>
      </c>
    </row>
    <row r="975" spans="1:19" x14ac:dyDescent="0.3">
      <c r="A975" t="s">
        <v>3802</v>
      </c>
      <c r="B975" t="s">
        <v>3803</v>
      </c>
      <c r="C975" s="51" t="s">
        <v>43</v>
      </c>
      <c r="D975" s="51" t="s">
        <v>115</v>
      </c>
      <c r="E975" s="51" t="s">
        <v>39</v>
      </c>
      <c r="F975" s="58">
        <v>76.480470700722293</v>
      </c>
      <c r="G975" s="58">
        <v>85.976318888419897</v>
      </c>
      <c r="H975" s="58">
        <v>82.790340615325704</v>
      </c>
      <c r="I975" s="58">
        <v>87.501116654027399</v>
      </c>
      <c r="J975" s="58">
        <v>86.848074879973097</v>
      </c>
      <c r="K975" s="58">
        <v>105.84417924768501</v>
      </c>
      <c r="L975" s="58">
        <v>101.899416354414</v>
      </c>
      <c r="M975" s="59">
        <v>0.52255456285532298</v>
      </c>
      <c r="N975" s="59">
        <v>0.54409596705637298</v>
      </c>
      <c r="O975" s="59">
        <v>0.52194743389819798</v>
      </c>
      <c r="P975" s="59">
        <v>0.50326637180602396</v>
      </c>
      <c r="Q975" s="59">
        <v>0.47687030227795002</v>
      </c>
      <c r="R975" s="59">
        <v>0.480653586640931</v>
      </c>
      <c r="S975" s="59">
        <v>0.39796040065032701</v>
      </c>
    </row>
    <row r="976" spans="1:19" x14ac:dyDescent="0.3">
      <c r="A976" t="s">
        <v>3810</v>
      </c>
      <c r="B976" t="s">
        <v>3811</v>
      </c>
      <c r="C976" s="51" t="s">
        <v>38</v>
      </c>
      <c r="D976" s="51" t="s">
        <v>115</v>
      </c>
      <c r="E976" s="51" t="s">
        <v>39</v>
      </c>
      <c r="F976" s="58">
        <v>76.480470700722293</v>
      </c>
      <c r="G976" s="58">
        <v>85.976318888419897</v>
      </c>
      <c r="H976" s="58">
        <v>82.790340615325704</v>
      </c>
      <c r="I976" s="58">
        <v>87.501116654027399</v>
      </c>
      <c r="J976" s="58">
        <v>86.848074879973097</v>
      </c>
      <c r="K976" s="58">
        <v>105.84417924768501</v>
      </c>
      <c r="L976" s="58">
        <v>101.899416354414</v>
      </c>
      <c r="M976" s="59">
        <v>0.52255456285532298</v>
      </c>
      <c r="N976" s="59">
        <v>0.54409596705637298</v>
      </c>
      <c r="O976" s="59">
        <v>0.52194743389819798</v>
      </c>
      <c r="P976" s="59">
        <v>0.50326637180602396</v>
      </c>
      <c r="Q976" s="59">
        <v>0.47687030227795002</v>
      </c>
      <c r="R976" s="59">
        <v>0.480653586640931</v>
      </c>
      <c r="S976" s="59">
        <v>0.39796040065032701</v>
      </c>
    </row>
    <row r="977" spans="1:19" x14ac:dyDescent="0.3">
      <c r="A977" t="s">
        <v>3808</v>
      </c>
      <c r="B977" t="s">
        <v>3809</v>
      </c>
      <c r="C977" s="51" t="s">
        <v>38</v>
      </c>
      <c r="D977" s="51" t="s">
        <v>115</v>
      </c>
      <c r="E977" s="51" t="s">
        <v>39</v>
      </c>
      <c r="F977" s="58">
        <v>76.480470700722293</v>
      </c>
      <c r="G977" s="58">
        <v>85.976318888419897</v>
      </c>
      <c r="H977" s="58">
        <v>82.790340615325704</v>
      </c>
      <c r="I977" s="58">
        <v>87.501116654027399</v>
      </c>
      <c r="J977" s="58">
        <v>86.848074879973097</v>
      </c>
      <c r="K977" s="58">
        <v>105.84417924768501</v>
      </c>
      <c r="L977" s="58">
        <v>101.899416354414</v>
      </c>
      <c r="M977" s="59">
        <v>0.52255456285532298</v>
      </c>
      <c r="N977" s="59">
        <v>0.54409596705637298</v>
      </c>
      <c r="O977" s="59">
        <v>0.52194743389819798</v>
      </c>
      <c r="P977" s="59">
        <v>0.50326637180602396</v>
      </c>
      <c r="Q977" s="59">
        <v>0.47687030227795002</v>
      </c>
      <c r="R977" s="59">
        <v>0.480653586640931</v>
      </c>
      <c r="S977" s="59">
        <v>0.39796040065032701</v>
      </c>
    </row>
    <row r="978" spans="1:19" x14ac:dyDescent="0.3">
      <c r="A978" t="s">
        <v>3812</v>
      </c>
      <c r="B978" t="s">
        <v>3813</v>
      </c>
      <c r="C978" s="51" t="s">
        <v>38</v>
      </c>
      <c r="D978" s="51" t="s">
        <v>115</v>
      </c>
      <c r="E978" s="51" t="s">
        <v>39</v>
      </c>
      <c r="F978" s="58">
        <v>76.480470700722293</v>
      </c>
      <c r="G978" s="58">
        <v>85.976318888419897</v>
      </c>
      <c r="H978" s="58">
        <v>82.790340615325704</v>
      </c>
      <c r="I978" s="58">
        <v>87.501116654027399</v>
      </c>
      <c r="J978" s="58">
        <v>86.848074879973097</v>
      </c>
      <c r="K978" s="58">
        <v>105.84417924768501</v>
      </c>
      <c r="L978" s="58">
        <v>101.899416354414</v>
      </c>
      <c r="M978" s="59">
        <v>0.52255456285532298</v>
      </c>
      <c r="N978" s="59">
        <v>0.54409596705637298</v>
      </c>
      <c r="O978" s="59">
        <v>0.52194743389819798</v>
      </c>
      <c r="P978" s="59">
        <v>0.50326637180602396</v>
      </c>
      <c r="Q978" s="59">
        <v>0.47687030227795002</v>
      </c>
      <c r="R978" s="59">
        <v>0.480653586640931</v>
      </c>
      <c r="S978" s="59">
        <v>0.39796040065032701</v>
      </c>
    </row>
    <row r="979" spans="1:19" x14ac:dyDescent="0.3">
      <c r="A979" t="s">
        <v>3966</v>
      </c>
      <c r="B979" t="s">
        <v>3967</v>
      </c>
      <c r="C979" s="51" t="s">
        <v>38</v>
      </c>
      <c r="D979" s="51" t="s">
        <v>115</v>
      </c>
      <c r="E979" s="51" t="s">
        <v>39</v>
      </c>
      <c r="F979" s="58">
        <v>92.027739651959905</v>
      </c>
      <c r="G979" s="58">
        <v>88.308112440515302</v>
      </c>
      <c r="H979" s="58">
        <v>93.682311712880704</v>
      </c>
      <c r="I979" s="58">
        <v>92.650563248188604</v>
      </c>
      <c r="J979" s="58">
        <v>90.628169353211504</v>
      </c>
      <c r="K979" s="58">
        <v>101.632578845862</v>
      </c>
      <c r="L979" s="58">
        <v>99.505906483117897</v>
      </c>
      <c r="M979" s="59">
        <v>0.47380797962411297</v>
      </c>
      <c r="N979" s="59">
        <v>0.50410215787553703</v>
      </c>
      <c r="O979" s="59">
        <v>0.47611457465720802</v>
      </c>
      <c r="P979" s="59">
        <v>0.45193458882787402</v>
      </c>
      <c r="Q979" s="59">
        <v>0.42253568934302999</v>
      </c>
      <c r="R979" s="59">
        <v>0.430730761738987</v>
      </c>
      <c r="S979" s="59">
        <v>0.37370741712246203</v>
      </c>
    </row>
    <row r="980" spans="1:19" x14ac:dyDescent="0.3">
      <c r="A980" t="s">
        <v>3958</v>
      </c>
      <c r="B980" t="s">
        <v>3959</v>
      </c>
      <c r="C980" s="51" t="s">
        <v>38</v>
      </c>
      <c r="D980" s="51" t="s">
        <v>115</v>
      </c>
      <c r="E980" s="51" t="s">
        <v>39</v>
      </c>
      <c r="F980" s="58">
        <v>92.027739651959905</v>
      </c>
      <c r="G980" s="58">
        <v>88.308112440515302</v>
      </c>
      <c r="H980" s="58">
        <v>93.682311712880704</v>
      </c>
      <c r="I980" s="58">
        <v>92.650563248188604</v>
      </c>
      <c r="J980" s="58">
        <v>90.628169353211504</v>
      </c>
      <c r="K980" s="58">
        <v>101.632578845862</v>
      </c>
      <c r="L980" s="58">
        <v>99.505906483117897</v>
      </c>
      <c r="M980" s="59">
        <v>0.47380797962411297</v>
      </c>
      <c r="N980" s="59">
        <v>0.50410215787553703</v>
      </c>
      <c r="O980" s="59">
        <v>0.47611457465720802</v>
      </c>
      <c r="P980" s="59">
        <v>0.45193458882787402</v>
      </c>
      <c r="Q980" s="59">
        <v>0.42253568934302999</v>
      </c>
      <c r="R980" s="59">
        <v>0.430730761738987</v>
      </c>
      <c r="S980" s="59">
        <v>0.37370741712246203</v>
      </c>
    </row>
    <row r="981" spans="1:19" x14ac:dyDescent="0.3">
      <c r="A981" t="s">
        <v>3964</v>
      </c>
      <c r="B981" t="s">
        <v>3965</v>
      </c>
      <c r="C981" s="51" t="s">
        <v>38</v>
      </c>
      <c r="D981" s="51" t="s">
        <v>115</v>
      </c>
      <c r="E981" s="51" t="s">
        <v>44</v>
      </c>
      <c r="F981" s="58">
        <v>93.095241073415394</v>
      </c>
      <c r="G981" s="58">
        <v>88.1189211321676</v>
      </c>
      <c r="H981" s="58">
        <v>96.176510345610495</v>
      </c>
      <c r="I981" s="58">
        <v>89.554022999666302</v>
      </c>
      <c r="J981" s="58">
        <v>88.458242916072095</v>
      </c>
      <c r="K981" s="58">
        <v>99.807339686851904</v>
      </c>
      <c r="L981" s="58">
        <v>101.531166894813</v>
      </c>
      <c r="M981" s="59">
        <v>0.60533914558701496</v>
      </c>
      <c r="N981" s="59">
        <v>0.65183129716615995</v>
      </c>
      <c r="O981" s="59">
        <v>0.61013926420536302</v>
      </c>
      <c r="P981" s="59">
        <v>0.57412474413753201</v>
      </c>
      <c r="Q981" s="59">
        <v>0.53389217170958803</v>
      </c>
      <c r="R981" s="59">
        <v>0.54594960458257502</v>
      </c>
      <c r="S981" s="59">
        <v>0.471127853553863</v>
      </c>
    </row>
    <row r="982" spans="1:19" x14ac:dyDescent="0.3">
      <c r="A982" t="s">
        <v>3960</v>
      </c>
      <c r="B982" t="s">
        <v>3961</v>
      </c>
      <c r="C982" s="51" t="s">
        <v>38</v>
      </c>
      <c r="D982" s="51" t="s">
        <v>115</v>
      </c>
      <c r="E982" s="51" t="s">
        <v>39</v>
      </c>
      <c r="F982" s="58">
        <v>92.027739651959905</v>
      </c>
      <c r="G982" s="58">
        <v>88.308112440515302</v>
      </c>
      <c r="H982" s="58">
        <v>93.682311712880704</v>
      </c>
      <c r="I982" s="58">
        <v>92.650563248188604</v>
      </c>
      <c r="J982" s="58">
        <v>90.628169353211504</v>
      </c>
      <c r="K982" s="58">
        <v>101.632578845862</v>
      </c>
      <c r="L982" s="58">
        <v>99.505906483117897</v>
      </c>
      <c r="M982" s="59">
        <v>0.47380797962411297</v>
      </c>
      <c r="N982" s="59">
        <v>0.50410215787553703</v>
      </c>
      <c r="O982" s="59">
        <v>0.47611457465720802</v>
      </c>
      <c r="P982" s="59">
        <v>0.45193458882787402</v>
      </c>
      <c r="Q982" s="59">
        <v>0.42253568934302999</v>
      </c>
      <c r="R982" s="59">
        <v>0.430730761738987</v>
      </c>
      <c r="S982" s="59">
        <v>0.37370741712246203</v>
      </c>
    </row>
    <row r="983" spans="1:19" x14ac:dyDescent="0.3">
      <c r="A983" t="s">
        <v>3968</v>
      </c>
      <c r="B983" t="s">
        <v>3969</v>
      </c>
      <c r="C983" s="51" t="s">
        <v>43</v>
      </c>
      <c r="D983" s="51" t="s">
        <v>115</v>
      </c>
      <c r="E983" s="51" t="s">
        <v>44</v>
      </c>
      <c r="F983" s="58">
        <v>82.832249167427193</v>
      </c>
      <c r="G983" s="58">
        <v>86.152139670200896</v>
      </c>
      <c r="H983" s="58">
        <v>85.683395739907297</v>
      </c>
      <c r="I983" s="58">
        <v>91.895024735543899</v>
      </c>
      <c r="J983" s="58">
        <v>88.269356427437501</v>
      </c>
      <c r="K983" s="58">
        <v>98.975870195064402</v>
      </c>
      <c r="L983" s="58">
        <v>102.325782649622</v>
      </c>
      <c r="M983" s="59">
        <v>0.60742572657805305</v>
      </c>
      <c r="N983" s="59">
        <v>0.65266612213367603</v>
      </c>
      <c r="O983" s="59">
        <v>0.61242121572848696</v>
      </c>
      <c r="P983" s="59">
        <v>0.57502511057457495</v>
      </c>
      <c r="Q983" s="59">
        <v>0.53458451406043395</v>
      </c>
      <c r="R983" s="59">
        <v>0.54786865560591602</v>
      </c>
      <c r="S983" s="59">
        <v>0.47193846580439502</v>
      </c>
    </row>
    <row r="984" spans="1:19" x14ac:dyDescent="0.3">
      <c r="A984" t="s">
        <v>3962</v>
      </c>
      <c r="B984" t="s">
        <v>3963</v>
      </c>
      <c r="C984" s="51" t="s">
        <v>38</v>
      </c>
      <c r="D984" s="51" t="s">
        <v>115</v>
      </c>
      <c r="E984" s="51" t="s">
        <v>39</v>
      </c>
      <c r="F984" s="58">
        <v>92.027739651959905</v>
      </c>
      <c r="G984" s="58">
        <v>88.308112440515302</v>
      </c>
      <c r="H984" s="58">
        <v>93.682311712880704</v>
      </c>
      <c r="I984" s="58">
        <v>92.650563248188604</v>
      </c>
      <c r="J984" s="58">
        <v>90.628169353211504</v>
      </c>
      <c r="K984" s="58">
        <v>101.632578845862</v>
      </c>
      <c r="L984" s="58">
        <v>99.505906483117897</v>
      </c>
      <c r="M984" s="59">
        <v>0.47380797962411297</v>
      </c>
      <c r="N984" s="59">
        <v>0.50410215787553703</v>
      </c>
      <c r="O984" s="59">
        <v>0.47611457465720802</v>
      </c>
      <c r="P984" s="59">
        <v>0.45193458882787402</v>
      </c>
      <c r="Q984" s="59">
        <v>0.42253568934302999</v>
      </c>
      <c r="R984" s="59">
        <v>0.430730761738987</v>
      </c>
      <c r="S984" s="59">
        <v>0.37370741712246203</v>
      </c>
    </row>
    <row r="985" spans="1:19" x14ac:dyDescent="0.3">
      <c r="A985" t="s">
        <v>904</v>
      </c>
      <c r="B985" t="s">
        <v>905</v>
      </c>
      <c r="C985" s="51" t="s">
        <v>38</v>
      </c>
      <c r="D985" s="51" t="s">
        <v>115</v>
      </c>
      <c r="E985" s="51" t="s">
        <v>39</v>
      </c>
      <c r="F985" s="58">
        <v>98.553064724549401</v>
      </c>
      <c r="G985" s="58">
        <v>89.2531491425881</v>
      </c>
      <c r="H985" s="58">
        <v>93.834228405580106</v>
      </c>
      <c r="I985" s="58">
        <v>86.361461559786704</v>
      </c>
      <c r="J985" s="58">
        <v>96.136613804811901</v>
      </c>
      <c r="K985" s="58">
        <v>101.75193188031101</v>
      </c>
      <c r="L985" s="58">
        <v>102.303958909199</v>
      </c>
      <c r="M985" s="59">
        <v>0.555522199948837</v>
      </c>
      <c r="N985" s="59">
        <v>0.57450707515560395</v>
      </c>
      <c r="O985" s="59">
        <v>0.55551093429367804</v>
      </c>
      <c r="P985" s="59">
        <v>0.54118852872448397</v>
      </c>
      <c r="Q985" s="59">
        <v>0.52084104481737703</v>
      </c>
      <c r="R985" s="59">
        <v>0.52480552506205302</v>
      </c>
      <c r="S985" s="59">
        <v>0.47788136178026303</v>
      </c>
    </row>
    <row r="986" spans="1:19" x14ac:dyDescent="0.3">
      <c r="A986" t="s">
        <v>900</v>
      </c>
      <c r="B986" t="s">
        <v>901</v>
      </c>
      <c r="C986" s="51" t="s">
        <v>38</v>
      </c>
      <c r="D986" s="51" t="s">
        <v>115</v>
      </c>
      <c r="E986" s="51" t="s">
        <v>39</v>
      </c>
      <c r="F986" s="58">
        <v>98.553064724549401</v>
      </c>
      <c r="G986" s="58">
        <v>89.2531491425881</v>
      </c>
      <c r="H986" s="58">
        <v>93.834228405580106</v>
      </c>
      <c r="I986" s="58">
        <v>86.361461559786704</v>
      </c>
      <c r="J986" s="58">
        <v>96.136613804811901</v>
      </c>
      <c r="K986" s="58">
        <v>101.75193188031101</v>
      </c>
      <c r="L986" s="58">
        <v>102.303958909199</v>
      </c>
      <c r="M986" s="59">
        <v>0.555522199948837</v>
      </c>
      <c r="N986" s="59">
        <v>0.57450707515560395</v>
      </c>
      <c r="O986" s="59">
        <v>0.55551093429367804</v>
      </c>
      <c r="P986" s="59">
        <v>0.54118852872448397</v>
      </c>
      <c r="Q986" s="59">
        <v>0.52084104481737703</v>
      </c>
      <c r="R986" s="59">
        <v>0.52480552506205302</v>
      </c>
      <c r="S986" s="59">
        <v>0.47788136178026303</v>
      </c>
    </row>
    <row r="987" spans="1:19" x14ac:dyDescent="0.3">
      <c r="A987" t="s">
        <v>896</v>
      </c>
      <c r="B987" t="s">
        <v>897</v>
      </c>
      <c r="C987" s="51" t="s">
        <v>43</v>
      </c>
      <c r="D987" s="51" t="s">
        <v>115</v>
      </c>
      <c r="E987" s="51" t="s">
        <v>44</v>
      </c>
      <c r="F987" s="58">
        <v>102.61694455966899</v>
      </c>
      <c r="G987" s="58">
        <v>88.572303533019493</v>
      </c>
      <c r="H987" s="58">
        <v>91.814112733047494</v>
      </c>
      <c r="I987" s="58">
        <v>84.829004070417795</v>
      </c>
      <c r="J987" s="58">
        <v>93.300816649000595</v>
      </c>
      <c r="K987" s="58">
        <v>100.35139700424899</v>
      </c>
      <c r="L987" s="58">
        <v>107.941629043625</v>
      </c>
      <c r="M987" s="59">
        <v>0.65440487602845199</v>
      </c>
      <c r="N987" s="59">
        <v>0.68929011284697195</v>
      </c>
      <c r="O987" s="59">
        <v>0.65711803335243102</v>
      </c>
      <c r="P987" s="59">
        <v>0.63058084344913801</v>
      </c>
      <c r="Q987" s="59">
        <v>0.59998832063392904</v>
      </c>
      <c r="R987" s="59">
        <v>0.60815554451855602</v>
      </c>
      <c r="S987" s="59">
        <v>0.54589184679442504</v>
      </c>
    </row>
    <row r="988" spans="1:19" x14ac:dyDescent="0.3">
      <c r="A988" t="s">
        <v>908</v>
      </c>
      <c r="B988" t="s">
        <v>909</v>
      </c>
      <c r="C988" s="51" t="s">
        <v>38</v>
      </c>
      <c r="D988" s="51" t="s">
        <v>115</v>
      </c>
      <c r="E988" s="51" t="s">
        <v>39</v>
      </c>
      <c r="F988" s="58">
        <v>98.553064724549401</v>
      </c>
      <c r="G988" s="58">
        <v>89.2531491425881</v>
      </c>
      <c r="H988" s="58">
        <v>93.834228405580106</v>
      </c>
      <c r="I988" s="58">
        <v>86.361461559786704</v>
      </c>
      <c r="J988" s="58">
        <v>96.136613804811901</v>
      </c>
      <c r="K988" s="58">
        <v>101.75193188031101</v>
      </c>
      <c r="L988" s="58">
        <v>102.303958909199</v>
      </c>
      <c r="M988" s="59">
        <v>0.555522199948837</v>
      </c>
      <c r="N988" s="59">
        <v>0.57450707515560395</v>
      </c>
      <c r="O988" s="59">
        <v>0.55551093429367804</v>
      </c>
      <c r="P988" s="59">
        <v>0.54118852872448397</v>
      </c>
      <c r="Q988" s="59">
        <v>0.52084104481737703</v>
      </c>
      <c r="R988" s="59">
        <v>0.52480552506205302</v>
      </c>
      <c r="S988" s="59">
        <v>0.47788136178026303</v>
      </c>
    </row>
    <row r="989" spans="1:19" x14ac:dyDescent="0.3">
      <c r="A989" t="s">
        <v>902</v>
      </c>
      <c r="B989" t="s">
        <v>903</v>
      </c>
      <c r="C989" s="51" t="s">
        <v>38</v>
      </c>
      <c r="D989" s="51" t="s">
        <v>115</v>
      </c>
      <c r="E989" s="51" t="s">
        <v>39</v>
      </c>
      <c r="F989" s="58">
        <v>98.553064724549401</v>
      </c>
      <c r="G989" s="58">
        <v>89.2531491425881</v>
      </c>
      <c r="H989" s="58">
        <v>93.834228405580106</v>
      </c>
      <c r="I989" s="58">
        <v>86.361461559786704</v>
      </c>
      <c r="J989" s="58">
        <v>96.136613804811901</v>
      </c>
      <c r="K989" s="58">
        <v>101.75193188031101</v>
      </c>
      <c r="L989" s="58">
        <v>102.303958909199</v>
      </c>
      <c r="M989" s="59">
        <v>0.555522199948837</v>
      </c>
      <c r="N989" s="59">
        <v>0.57450707515560395</v>
      </c>
      <c r="O989" s="59">
        <v>0.55551093429367804</v>
      </c>
      <c r="P989" s="59">
        <v>0.54118852872448397</v>
      </c>
      <c r="Q989" s="59">
        <v>0.52084104481737703</v>
      </c>
      <c r="R989" s="59">
        <v>0.52480552506205302</v>
      </c>
      <c r="S989" s="59">
        <v>0.47788136178026303</v>
      </c>
    </row>
    <row r="990" spans="1:19" x14ac:dyDescent="0.3">
      <c r="A990" t="s">
        <v>898</v>
      </c>
      <c r="B990" t="s">
        <v>899</v>
      </c>
      <c r="C990" s="51" t="s">
        <v>38</v>
      </c>
      <c r="D990" s="51" t="s">
        <v>115</v>
      </c>
      <c r="E990" s="51" t="s">
        <v>39</v>
      </c>
      <c r="F990" s="58">
        <v>98.553064724549401</v>
      </c>
      <c r="G990" s="58">
        <v>89.2531491425881</v>
      </c>
      <c r="H990" s="58">
        <v>93.834228405580106</v>
      </c>
      <c r="I990" s="58">
        <v>86.361461559786704</v>
      </c>
      <c r="J990" s="58">
        <v>96.136613804811901</v>
      </c>
      <c r="K990" s="58">
        <v>101.75193188031101</v>
      </c>
      <c r="L990" s="58">
        <v>102.303958909199</v>
      </c>
      <c r="M990" s="59">
        <v>0.555522199948837</v>
      </c>
      <c r="N990" s="59">
        <v>0.57450707515560395</v>
      </c>
      <c r="O990" s="59">
        <v>0.55551093429367804</v>
      </c>
      <c r="P990" s="59">
        <v>0.54118852872448397</v>
      </c>
      <c r="Q990" s="59">
        <v>0.52084104481737703</v>
      </c>
      <c r="R990" s="59">
        <v>0.52480552506205302</v>
      </c>
      <c r="S990" s="59">
        <v>0.47788136178026303</v>
      </c>
    </row>
    <row r="991" spans="1:19" x14ac:dyDescent="0.3">
      <c r="A991" t="s">
        <v>906</v>
      </c>
      <c r="B991" t="s">
        <v>907</v>
      </c>
      <c r="C991" s="51" t="s">
        <v>38</v>
      </c>
      <c r="D991" s="51" t="s">
        <v>115</v>
      </c>
      <c r="E991" s="51" t="s">
        <v>39</v>
      </c>
      <c r="F991" s="58">
        <v>98.553064724549401</v>
      </c>
      <c r="G991" s="58">
        <v>89.2531491425881</v>
      </c>
      <c r="H991" s="58">
        <v>93.834228405580106</v>
      </c>
      <c r="I991" s="58">
        <v>86.361461559786704</v>
      </c>
      <c r="J991" s="58">
        <v>96.136613804811901</v>
      </c>
      <c r="K991" s="58">
        <v>101.75193188031101</v>
      </c>
      <c r="L991" s="58">
        <v>102.303958909199</v>
      </c>
      <c r="M991" s="59">
        <v>0.555522199948837</v>
      </c>
      <c r="N991" s="59">
        <v>0.57450707515560395</v>
      </c>
      <c r="O991" s="59">
        <v>0.55551093429367804</v>
      </c>
      <c r="P991" s="59">
        <v>0.54118852872448397</v>
      </c>
      <c r="Q991" s="59">
        <v>0.52084104481737703</v>
      </c>
      <c r="R991" s="59">
        <v>0.52480552506205302</v>
      </c>
      <c r="S991" s="59">
        <v>0.47788136178026303</v>
      </c>
    </row>
    <row r="992" spans="1:19" x14ac:dyDescent="0.3">
      <c r="A992" t="s">
        <v>894</v>
      </c>
      <c r="B992" t="s">
        <v>895</v>
      </c>
      <c r="C992" s="51" t="s">
        <v>43</v>
      </c>
      <c r="D992" s="51" t="s">
        <v>115</v>
      </c>
      <c r="E992" s="51" t="s">
        <v>44</v>
      </c>
      <c r="F992" s="58">
        <v>93.396166245545203</v>
      </c>
      <c r="G992" s="58">
        <v>88.736264953398603</v>
      </c>
      <c r="H992" s="58">
        <v>96.161528594837904</v>
      </c>
      <c r="I992" s="58">
        <v>86.530850831750399</v>
      </c>
      <c r="J992" s="58">
        <v>101.271657562196</v>
      </c>
      <c r="K992" s="58">
        <v>100.347188287629</v>
      </c>
      <c r="L992" s="58">
        <v>99.285966933176397</v>
      </c>
      <c r="M992" s="59">
        <v>0.65607562093217697</v>
      </c>
      <c r="N992" s="59">
        <v>0.69034285899237202</v>
      </c>
      <c r="O992" s="59">
        <v>0.65893011164619697</v>
      </c>
      <c r="P992" s="59">
        <v>0.63162366569391204</v>
      </c>
      <c r="Q992" s="59">
        <v>0.60090952958590804</v>
      </c>
      <c r="R992" s="59">
        <v>0.60975862923012003</v>
      </c>
      <c r="S992" s="59">
        <v>0.54692404202066403</v>
      </c>
    </row>
    <row r="993" spans="1:19" x14ac:dyDescent="0.3">
      <c r="A993" t="s">
        <v>1466</v>
      </c>
      <c r="B993" t="s">
        <v>1467</v>
      </c>
      <c r="C993" s="51" t="s">
        <v>43</v>
      </c>
      <c r="D993" s="51" t="s">
        <v>115</v>
      </c>
      <c r="E993" s="51" t="s">
        <v>39</v>
      </c>
      <c r="F993" s="58">
        <v>90.600583029953597</v>
      </c>
      <c r="G993" s="58">
        <v>93.900474795549002</v>
      </c>
      <c r="H993" s="58">
        <v>96.847300175899093</v>
      </c>
      <c r="I993" s="58">
        <v>84.819363771881896</v>
      </c>
      <c r="J993" s="58">
        <v>87.922903667624695</v>
      </c>
      <c r="K993" s="58">
        <v>93.440246874198905</v>
      </c>
      <c r="L993" s="58">
        <v>105.34655442493001</v>
      </c>
      <c r="M993" s="59">
        <v>0.51784999965705303</v>
      </c>
      <c r="N993" s="59">
        <v>0.54064582201626799</v>
      </c>
      <c r="O993" s="59">
        <v>0.51480106739755904</v>
      </c>
      <c r="P993" s="59">
        <v>0.50043317201132298</v>
      </c>
      <c r="Q993" s="59">
        <v>0.47635995752409899</v>
      </c>
      <c r="R993" s="59">
        <v>0.47934730922799501</v>
      </c>
      <c r="S993" s="59">
        <v>0.42259795967854402</v>
      </c>
    </row>
    <row r="994" spans="1:19" x14ac:dyDescent="0.3">
      <c r="A994" t="s">
        <v>1454</v>
      </c>
      <c r="B994" t="s">
        <v>1455</v>
      </c>
      <c r="C994" s="51" t="s">
        <v>43</v>
      </c>
      <c r="D994" s="51" t="s">
        <v>115</v>
      </c>
      <c r="E994" s="51" t="s">
        <v>44</v>
      </c>
      <c r="F994" s="58">
        <v>94.400093080297495</v>
      </c>
      <c r="G994" s="58">
        <v>92.187503378432794</v>
      </c>
      <c r="H994" s="58">
        <v>102.28915921872</v>
      </c>
      <c r="I994" s="58">
        <v>83.999079359829594</v>
      </c>
      <c r="J994" s="58">
        <v>86.799912203514907</v>
      </c>
      <c r="K994" s="58">
        <v>92.428400536901506</v>
      </c>
      <c r="L994" s="58">
        <v>102.84048249444599</v>
      </c>
      <c r="M994" s="59">
        <v>0.63086781560836203</v>
      </c>
      <c r="N994" s="59">
        <v>0.670552985256192</v>
      </c>
      <c r="O994" s="59">
        <v>0.63207695417212095</v>
      </c>
      <c r="P994" s="59">
        <v>0.60392715007946496</v>
      </c>
      <c r="Q994" s="59">
        <v>0.56910814483259597</v>
      </c>
      <c r="R994" s="59">
        <v>0.57702881180630805</v>
      </c>
      <c r="S994" s="59">
        <v>0.50502756301607199</v>
      </c>
    </row>
    <row r="995" spans="1:19" x14ac:dyDescent="0.3">
      <c r="A995" t="s">
        <v>1486</v>
      </c>
      <c r="B995" t="s">
        <v>1487</v>
      </c>
      <c r="C995" s="51" t="s">
        <v>38</v>
      </c>
      <c r="D995" s="51" t="s">
        <v>115</v>
      </c>
      <c r="E995" s="51" t="s">
        <v>44</v>
      </c>
      <c r="F995" s="58">
        <v>97.036819297364303</v>
      </c>
      <c r="G995" s="58">
        <v>100.955871704869</v>
      </c>
      <c r="H995" s="58">
        <v>101.91376442847</v>
      </c>
      <c r="I995" s="58">
        <v>83.401635379939805</v>
      </c>
      <c r="J995" s="58">
        <v>86.5119495878577</v>
      </c>
      <c r="K995" s="58">
        <v>92.665753578796796</v>
      </c>
      <c r="L995" s="58">
        <v>108.421913176281</v>
      </c>
      <c r="M995" s="59">
        <v>0.63317155100677802</v>
      </c>
      <c r="N995" s="59">
        <v>0.67177698827538002</v>
      </c>
      <c r="O995" s="59">
        <v>0.63459112995486899</v>
      </c>
      <c r="P995" s="59">
        <v>0.60519872899003402</v>
      </c>
      <c r="Q995" s="59">
        <v>0.57017116144768298</v>
      </c>
      <c r="R995" s="59">
        <v>0.57920280851978101</v>
      </c>
      <c r="S995" s="59">
        <v>0.506192538924227</v>
      </c>
    </row>
    <row r="996" spans="1:19" x14ac:dyDescent="0.3">
      <c r="A996" t="s">
        <v>1458</v>
      </c>
      <c r="B996" t="s">
        <v>1459</v>
      </c>
      <c r="C996" s="51" t="s">
        <v>43</v>
      </c>
      <c r="D996" s="51" t="s">
        <v>115</v>
      </c>
      <c r="E996" s="51" t="s">
        <v>39</v>
      </c>
      <c r="F996" s="58">
        <v>90.600583029953597</v>
      </c>
      <c r="G996" s="58">
        <v>93.900474795549002</v>
      </c>
      <c r="H996" s="58">
        <v>96.847300175899093</v>
      </c>
      <c r="I996" s="58">
        <v>84.819363771881896</v>
      </c>
      <c r="J996" s="58">
        <v>87.922903667624695</v>
      </c>
      <c r="K996" s="58">
        <v>93.440246874198905</v>
      </c>
      <c r="L996" s="58">
        <v>105.34655442493001</v>
      </c>
      <c r="M996" s="59">
        <v>0.51784999965705303</v>
      </c>
      <c r="N996" s="59">
        <v>0.54064582201626799</v>
      </c>
      <c r="O996" s="59">
        <v>0.51480106739755904</v>
      </c>
      <c r="P996" s="59">
        <v>0.50043317201132298</v>
      </c>
      <c r="Q996" s="59">
        <v>0.47635995752409899</v>
      </c>
      <c r="R996" s="59">
        <v>0.47934730922799501</v>
      </c>
      <c r="S996" s="59">
        <v>0.42259795967854402</v>
      </c>
    </row>
    <row r="997" spans="1:19" x14ac:dyDescent="0.3">
      <c r="A997" t="s">
        <v>1482</v>
      </c>
      <c r="B997" t="s">
        <v>1483</v>
      </c>
      <c r="C997" s="51" t="s">
        <v>38</v>
      </c>
      <c r="D997" s="51" t="s">
        <v>115</v>
      </c>
      <c r="E997" s="51" t="s">
        <v>39</v>
      </c>
      <c r="F997" s="58">
        <v>90.600583029953597</v>
      </c>
      <c r="G997" s="58">
        <v>93.900474795549002</v>
      </c>
      <c r="H997" s="58">
        <v>96.847300175899093</v>
      </c>
      <c r="I997" s="58">
        <v>84.819363771881896</v>
      </c>
      <c r="J997" s="58">
        <v>87.922903667624695</v>
      </c>
      <c r="K997" s="58">
        <v>93.440246874198905</v>
      </c>
      <c r="L997" s="58">
        <v>105.34655442493001</v>
      </c>
      <c r="M997" s="59">
        <v>0.51784999965705303</v>
      </c>
      <c r="N997" s="59">
        <v>0.54064582201626799</v>
      </c>
      <c r="O997" s="59">
        <v>0.51480106739755904</v>
      </c>
      <c r="P997" s="59">
        <v>0.50043317201132298</v>
      </c>
      <c r="Q997" s="59">
        <v>0.47635995752409899</v>
      </c>
      <c r="R997" s="59">
        <v>0.47934730922799501</v>
      </c>
      <c r="S997" s="59">
        <v>0.42259795967854402</v>
      </c>
    </row>
    <row r="998" spans="1:19" x14ac:dyDescent="0.3">
      <c r="A998" t="s">
        <v>1474</v>
      </c>
      <c r="B998" t="s">
        <v>1475</v>
      </c>
      <c r="C998" s="51" t="s">
        <v>38</v>
      </c>
      <c r="D998" s="51" t="s">
        <v>115</v>
      </c>
      <c r="E998" s="51" t="s">
        <v>39</v>
      </c>
      <c r="F998" s="58">
        <v>90.600583029953597</v>
      </c>
      <c r="G998" s="58">
        <v>93.900474795549002</v>
      </c>
      <c r="H998" s="58">
        <v>96.847300175899093</v>
      </c>
      <c r="I998" s="58">
        <v>84.819363771881896</v>
      </c>
      <c r="J998" s="58">
        <v>87.922903667624695</v>
      </c>
      <c r="K998" s="58">
        <v>93.440246874198905</v>
      </c>
      <c r="L998" s="58">
        <v>105.34655442493001</v>
      </c>
      <c r="M998" s="59">
        <v>0.51784999965705303</v>
      </c>
      <c r="N998" s="59">
        <v>0.54064582201626799</v>
      </c>
      <c r="O998" s="59">
        <v>0.51480106739755904</v>
      </c>
      <c r="P998" s="59">
        <v>0.50043317201132298</v>
      </c>
      <c r="Q998" s="59">
        <v>0.47635995752409899</v>
      </c>
      <c r="R998" s="59">
        <v>0.47934730922799501</v>
      </c>
      <c r="S998" s="59">
        <v>0.42259795967854402</v>
      </c>
    </row>
    <row r="999" spans="1:19" x14ac:dyDescent="0.3">
      <c r="A999" t="s">
        <v>1478</v>
      </c>
      <c r="B999" t="s">
        <v>1479</v>
      </c>
      <c r="C999" s="51" t="s">
        <v>38</v>
      </c>
      <c r="D999" s="51" t="s">
        <v>115</v>
      </c>
      <c r="E999" s="51" t="s">
        <v>39</v>
      </c>
      <c r="F999" s="58">
        <v>90.600583029953597</v>
      </c>
      <c r="G999" s="58">
        <v>93.900474795549002</v>
      </c>
      <c r="H999" s="58">
        <v>96.847300175899093</v>
      </c>
      <c r="I999" s="58">
        <v>84.819363771881896</v>
      </c>
      <c r="J999" s="58">
        <v>87.922903667624695</v>
      </c>
      <c r="K999" s="58">
        <v>93.440246874198905</v>
      </c>
      <c r="L999" s="58">
        <v>105.34655442493001</v>
      </c>
      <c r="M999" s="59">
        <v>0.51784999965705303</v>
      </c>
      <c r="N999" s="59">
        <v>0.54064582201626799</v>
      </c>
      <c r="O999" s="59">
        <v>0.51480106739755904</v>
      </c>
      <c r="P999" s="59">
        <v>0.50043317201132298</v>
      </c>
      <c r="Q999" s="59">
        <v>0.47635995752409899</v>
      </c>
      <c r="R999" s="59">
        <v>0.47934730922799501</v>
      </c>
      <c r="S999" s="59">
        <v>0.42259795967854402</v>
      </c>
    </row>
    <row r="1000" spans="1:19" x14ac:dyDescent="0.3">
      <c r="A1000" t="s">
        <v>1470</v>
      </c>
      <c r="B1000" t="s">
        <v>1471</v>
      </c>
      <c r="C1000" s="51" t="s">
        <v>38</v>
      </c>
      <c r="D1000" s="51" t="s">
        <v>115</v>
      </c>
      <c r="E1000" s="51" t="s">
        <v>39</v>
      </c>
      <c r="F1000" s="58">
        <v>90.600583029953597</v>
      </c>
      <c r="G1000" s="58">
        <v>93.900474795549002</v>
      </c>
      <c r="H1000" s="58">
        <v>96.847300175899093</v>
      </c>
      <c r="I1000" s="58">
        <v>84.819363771881896</v>
      </c>
      <c r="J1000" s="58">
        <v>87.922903667624695</v>
      </c>
      <c r="K1000" s="58">
        <v>93.440246874198905</v>
      </c>
      <c r="L1000" s="58">
        <v>105.34655442493001</v>
      </c>
      <c r="M1000" s="59">
        <v>0.51784999965705303</v>
      </c>
      <c r="N1000" s="59">
        <v>0.54064582201626799</v>
      </c>
      <c r="O1000" s="59">
        <v>0.51480106739755904</v>
      </c>
      <c r="P1000" s="59">
        <v>0.50043317201132298</v>
      </c>
      <c r="Q1000" s="59">
        <v>0.47635995752409899</v>
      </c>
      <c r="R1000" s="59">
        <v>0.47934730922799501</v>
      </c>
      <c r="S1000" s="59">
        <v>0.42259795967854402</v>
      </c>
    </row>
    <row r="1001" spans="1:19" x14ac:dyDescent="0.3">
      <c r="A1001" t="s">
        <v>1488</v>
      </c>
      <c r="B1001" t="s">
        <v>1489</v>
      </c>
      <c r="C1001" s="51" t="s">
        <v>38</v>
      </c>
      <c r="D1001" s="51" t="s">
        <v>115</v>
      </c>
      <c r="E1001" s="51" t="s">
        <v>39</v>
      </c>
      <c r="F1001" s="58">
        <v>90.600583029953597</v>
      </c>
      <c r="G1001" s="58">
        <v>93.900474795549002</v>
      </c>
      <c r="H1001" s="58">
        <v>96.847300175899093</v>
      </c>
      <c r="I1001" s="58">
        <v>84.819363771881896</v>
      </c>
      <c r="J1001" s="58">
        <v>87.922903667624695</v>
      </c>
      <c r="K1001" s="58">
        <v>93.440246874198905</v>
      </c>
      <c r="L1001" s="58">
        <v>105.34655442493001</v>
      </c>
      <c r="M1001" s="59">
        <v>0.51784999965705303</v>
      </c>
      <c r="N1001" s="59">
        <v>0.54064582201626799</v>
      </c>
      <c r="O1001" s="59">
        <v>0.51480106739755904</v>
      </c>
      <c r="P1001" s="59">
        <v>0.50043317201132298</v>
      </c>
      <c r="Q1001" s="59">
        <v>0.47635995752409899</v>
      </c>
      <c r="R1001" s="59">
        <v>0.47934730922799501</v>
      </c>
      <c r="S1001" s="59">
        <v>0.42259795967854402</v>
      </c>
    </row>
    <row r="1002" spans="1:19" x14ac:dyDescent="0.3">
      <c r="A1002" t="s">
        <v>1462</v>
      </c>
      <c r="B1002" t="s">
        <v>1463</v>
      </c>
      <c r="C1002" s="51" t="s">
        <v>43</v>
      </c>
      <c r="D1002" s="51" t="s">
        <v>115</v>
      </c>
      <c r="E1002" s="51" t="s">
        <v>44</v>
      </c>
      <c r="F1002" s="58">
        <v>85.491567575144202</v>
      </c>
      <c r="G1002" s="58">
        <v>85.052175687321096</v>
      </c>
      <c r="H1002" s="58">
        <v>90.715804025813796</v>
      </c>
      <c r="I1002" s="58">
        <v>82.657900665172406</v>
      </c>
      <c r="J1002" s="58">
        <v>86.278857676742504</v>
      </c>
      <c r="K1002" s="58">
        <v>90.459631585527703</v>
      </c>
      <c r="L1002" s="58">
        <v>110.776176031974</v>
      </c>
      <c r="M1002" s="59">
        <v>0.63340293653622504</v>
      </c>
      <c r="N1002" s="59">
        <v>0.67203529932982098</v>
      </c>
      <c r="O1002" s="59">
        <v>0.63485820469363496</v>
      </c>
      <c r="P1002" s="59">
        <v>0.60536051786370604</v>
      </c>
      <c r="Q1002" s="59">
        <v>0.57031020396771004</v>
      </c>
      <c r="R1002" s="59">
        <v>0.57940716866828001</v>
      </c>
      <c r="S1002" s="59">
        <v>0.50640799741605802</v>
      </c>
    </row>
    <row r="1003" spans="1:19" x14ac:dyDescent="0.3">
      <c r="A1003" t="s">
        <v>3476</v>
      </c>
      <c r="B1003" t="s">
        <v>3477</v>
      </c>
      <c r="C1003" s="51" t="s">
        <v>43</v>
      </c>
      <c r="D1003" s="51" t="s">
        <v>115</v>
      </c>
      <c r="E1003" s="51" t="s">
        <v>39</v>
      </c>
      <c r="F1003" s="58">
        <v>92.5004363663421</v>
      </c>
      <c r="G1003" s="58">
        <v>103.390493476144</v>
      </c>
      <c r="H1003" s="58">
        <v>106.95222441880399</v>
      </c>
      <c r="I1003" s="58">
        <v>95.935168858577399</v>
      </c>
      <c r="J1003" s="58">
        <v>93.446800713415399</v>
      </c>
      <c r="K1003" s="58">
        <v>106.628304260729</v>
      </c>
      <c r="L1003" s="58">
        <v>99.972813424674797</v>
      </c>
      <c r="M1003" s="59">
        <v>0.53088108032575798</v>
      </c>
      <c r="N1003" s="59">
        <v>0.55156741203316395</v>
      </c>
      <c r="O1003" s="59">
        <v>0.53004040180149303</v>
      </c>
      <c r="P1003" s="59">
        <v>0.51410763736843201</v>
      </c>
      <c r="Q1003" s="59">
        <v>0.49282905678643701</v>
      </c>
      <c r="R1003" s="59">
        <v>0.49724291676235699</v>
      </c>
      <c r="S1003" s="59">
        <v>0.454918891933072</v>
      </c>
    </row>
    <row r="1004" spans="1:19" x14ac:dyDescent="0.3">
      <c r="A1004" t="s">
        <v>543</v>
      </c>
      <c r="B1004" t="s">
        <v>544</v>
      </c>
      <c r="C1004" s="51" t="s">
        <v>38</v>
      </c>
      <c r="D1004" s="51" t="s">
        <v>115</v>
      </c>
      <c r="E1004" s="51" t="s">
        <v>39</v>
      </c>
      <c r="F1004" s="58">
        <v>88.796353736864205</v>
      </c>
      <c r="G1004" s="58">
        <v>82.529482553213597</v>
      </c>
      <c r="H1004" s="58">
        <v>95.348266513071707</v>
      </c>
      <c r="I1004" s="58">
        <v>90.962970129575695</v>
      </c>
      <c r="J1004" s="58">
        <v>88.541393508794897</v>
      </c>
      <c r="K1004" s="58">
        <v>96.304519040184502</v>
      </c>
      <c r="L1004" s="58"/>
      <c r="M1004" s="59">
        <v>0.41302718079207101</v>
      </c>
      <c r="N1004" s="59">
        <v>0.45228325696985999</v>
      </c>
      <c r="O1004" s="59">
        <v>0.41085798078992197</v>
      </c>
      <c r="P1004" s="59">
        <v>0.38576077848456503</v>
      </c>
      <c r="Q1004" s="59">
        <v>0.34770125018540698</v>
      </c>
      <c r="R1004" s="59">
        <v>0.35427731648668498</v>
      </c>
      <c r="S1004" s="59">
        <v>0.27729766830413399</v>
      </c>
    </row>
    <row r="1005" spans="1:19" x14ac:dyDescent="0.3">
      <c r="A1005" t="s">
        <v>547</v>
      </c>
      <c r="B1005" t="s">
        <v>548</v>
      </c>
      <c r="C1005" s="51" t="s">
        <v>38</v>
      </c>
      <c r="D1005" s="51" t="s">
        <v>115</v>
      </c>
      <c r="E1005" s="51" t="s">
        <v>39</v>
      </c>
      <c r="F1005" s="58">
        <v>88.796353736864205</v>
      </c>
      <c r="G1005" s="58">
        <v>82.529482553213597</v>
      </c>
      <c r="H1005" s="58">
        <v>95.348266513071707</v>
      </c>
      <c r="I1005" s="58">
        <v>90.962970129575695</v>
      </c>
      <c r="J1005" s="58">
        <v>88.541393508794897</v>
      </c>
      <c r="K1005" s="58">
        <v>96.304519040184502</v>
      </c>
      <c r="L1005" s="58"/>
      <c r="M1005" s="59">
        <v>0.41302718079207101</v>
      </c>
      <c r="N1005" s="59">
        <v>0.45228325696985999</v>
      </c>
      <c r="O1005" s="59">
        <v>0.41085798078992197</v>
      </c>
      <c r="P1005" s="59">
        <v>0.38576077848456503</v>
      </c>
      <c r="Q1005" s="59">
        <v>0.34770125018540698</v>
      </c>
      <c r="R1005" s="59">
        <v>0.35427731648668498</v>
      </c>
      <c r="S1005" s="59">
        <v>0.27729766830413399</v>
      </c>
    </row>
    <row r="1006" spans="1:19" x14ac:dyDescent="0.3">
      <c r="A1006" t="s">
        <v>539</v>
      </c>
      <c r="B1006" t="s">
        <v>540</v>
      </c>
      <c r="C1006" s="51" t="s">
        <v>43</v>
      </c>
      <c r="D1006" s="51" t="s">
        <v>115</v>
      </c>
      <c r="E1006" s="51" t="s">
        <v>39</v>
      </c>
      <c r="F1006" s="58">
        <v>88.796353736864205</v>
      </c>
      <c r="G1006" s="58">
        <v>82.529482553213597</v>
      </c>
      <c r="H1006" s="58">
        <v>95.348266513071707</v>
      </c>
      <c r="I1006" s="58">
        <v>90.962970129575695</v>
      </c>
      <c r="J1006" s="58">
        <v>88.541393508794897</v>
      </c>
      <c r="K1006" s="58">
        <v>96.304519040184502</v>
      </c>
      <c r="L1006" s="58"/>
      <c r="M1006" s="59">
        <v>0.41302718079207101</v>
      </c>
      <c r="N1006" s="59">
        <v>0.45228325696985999</v>
      </c>
      <c r="O1006" s="59">
        <v>0.41085798078992197</v>
      </c>
      <c r="P1006" s="59">
        <v>0.38576077848456503</v>
      </c>
      <c r="Q1006" s="59">
        <v>0.34770125018540698</v>
      </c>
      <c r="R1006" s="59">
        <v>0.35427731648668498</v>
      </c>
      <c r="S1006" s="59">
        <v>0.27729766830413399</v>
      </c>
    </row>
    <row r="1007" spans="1:19" x14ac:dyDescent="0.3">
      <c r="A1007" t="s">
        <v>541</v>
      </c>
      <c r="B1007" t="s">
        <v>542</v>
      </c>
      <c r="C1007" s="51" t="s">
        <v>43</v>
      </c>
      <c r="D1007" s="51" t="s">
        <v>115</v>
      </c>
      <c r="E1007" s="51" t="s">
        <v>39</v>
      </c>
      <c r="F1007" s="58">
        <v>88.796353736864205</v>
      </c>
      <c r="G1007" s="58">
        <v>82.529482553213597</v>
      </c>
      <c r="H1007" s="58">
        <v>95.348266513071707</v>
      </c>
      <c r="I1007" s="58">
        <v>90.962970129575695</v>
      </c>
      <c r="J1007" s="58">
        <v>88.541393508794897</v>
      </c>
      <c r="K1007" s="58">
        <v>96.304519040184502</v>
      </c>
      <c r="L1007" s="58"/>
      <c r="M1007" s="59">
        <v>0.41302718079207101</v>
      </c>
      <c r="N1007" s="59">
        <v>0.45228325696985999</v>
      </c>
      <c r="O1007" s="59">
        <v>0.41085798078992197</v>
      </c>
      <c r="P1007" s="59">
        <v>0.38576077848456503</v>
      </c>
      <c r="Q1007" s="59">
        <v>0.34770125018540698</v>
      </c>
      <c r="R1007" s="59">
        <v>0.35427731648668498</v>
      </c>
      <c r="S1007" s="59">
        <v>0.27729766830413399</v>
      </c>
    </row>
    <row r="1008" spans="1:19" x14ac:dyDescent="0.3">
      <c r="A1008" t="s">
        <v>537</v>
      </c>
      <c r="B1008" t="s">
        <v>538</v>
      </c>
      <c r="C1008" s="51" t="s">
        <v>43</v>
      </c>
      <c r="D1008" s="51" t="s">
        <v>115</v>
      </c>
      <c r="E1008" s="51" t="s">
        <v>39</v>
      </c>
      <c r="F1008" s="58">
        <v>88.796353736864205</v>
      </c>
      <c r="G1008" s="58">
        <v>82.529482553213597</v>
      </c>
      <c r="H1008" s="58">
        <v>95.348266513071707</v>
      </c>
      <c r="I1008" s="58">
        <v>90.962970129575695</v>
      </c>
      <c r="J1008" s="58">
        <v>88.541393508794897</v>
      </c>
      <c r="K1008" s="58">
        <v>96.304519040184502</v>
      </c>
      <c r="L1008" s="58"/>
      <c r="M1008" s="59">
        <v>0.41302718079207101</v>
      </c>
      <c r="N1008" s="59">
        <v>0.45228325696985999</v>
      </c>
      <c r="O1008" s="59">
        <v>0.41085798078992197</v>
      </c>
      <c r="P1008" s="59">
        <v>0.38576077848456503</v>
      </c>
      <c r="Q1008" s="59">
        <v>0.34770125018540698</v>
      </c>
      <c r="R1008" s="59">
        <v>0.35427731648668498</v>
      </c>
      <c r="S1008" s="59">
        <v>0.27729766830413399</v>
      </c>
    </row>
    <row r="1009" spans="1:19" x14ac:dyDescent="0.3">
      <c r="A1009" t="s">
        <v>545</v>
      </c>
      <c r="B1009" t="s">
        <v>546</v>
      </c>
      <c r="C1009" s="51" t="s">
        <v>38</v>
      </c>
      <c r="D1009" s="51" t="s">
        <v>115</v>
      </c>
      <c r="E1009" s="51" t="s">
        <v>44</v>
      </c>
      <c r="F1009" s="58">
        <v>79.032138326315504</v>
      </c>
      <c r="G1009" s="58">
        <v>77.962412911069293</v>
      </c>
      <c r="H1009" s="58">
        <v>95.642470123800607</v>
      </c>
      <c r="I1009" s="58">
        <v>90.846332062141698</v>
      </c>
      <c r="J1009" s="58">
        <v>84.423243375647203</v>
      </c>
      <c r="K1009" s="58">
        <v>97.733699676484207</v>
      </c>
      <c r="L1009" s="58">
        <v>100.393519666811</v>
      </c>
      <c r="M1009" s="59">
        <v>0.573682053637946</v>
      </c>
      <c r="N1009" s="59">
        <v>0.62712301602135201</v>
      </c>
      <c r="O1009" s="59">
        <v>0.57670873091211206</v>
      </c>
      <c r="P1009" s="59">
        <v>0.53679655359851997</v>
      </c>
      <c r="Q1009" s="59">
        <v>0.489158584590208</v>
      </c>
      <c r="R1009" s="59">
        <v>0.50197457166361703</v>
      </c>
      <c r="S1009" s="59">
        <v>0.41087526323486601</v>
      </c>
    </row>
    <row r="1010" spans="1:19" x14ac:dyDescent="0.3">
      <c r="A1010" t="s">
        <v>2499</v>
      </c>
      <c r="B1010" t="s">
        <v>2500</v>
      </c>
      <c r="C1010" s="51" t="s">
        <v>43</v>
      </c>
      <c r="D1010" s="51" t="s">
        <v>115</v>
      </c>
      <c r="E1010" s="51" t="s">
        <v>39</v>
      </c>
      <c r="F1010" s="58">
        <v>100.182119814947</v>
      </c>
      <c r="G1010" s="58">
        <v>93.327578941012604</v>
      </c>
      <c r="H1010" s="58">
        <v>91.809271369505794</v>
      </c>
      <c r="I1010" s="58">
        <v>89.050118550124594</v>
      </c>
      <c r="J1010" s="58">
        <v>92.500042177051</v>
      </c>
      <c r="K1010" s="58">
        <v>100.867929395217</v>
      </c>
      <c r="L1010" s="58">
        <v>111.285564065998</v>
      </c>
      <c r="M1010" s="59">
        <v>0.57512976008955596</v>
      </c>
      <c r="N1010" s="59">
        <v>0.59266827968874602</v>
      </c>
      <c r="O1010" s="59">
        <v>0.57567863221351301</v>
      </c>
      <c r="P1010" s="59">
        <v>0.56079567949689502</v>
      </c>
      <c r="Q1010" s="59">
        <v>0.54087986988082903</v>
      </c>
      <c r="R1010" s="59">
        <v>0.54594960458257502</v>
      </c>
      <c r="S1010" s="59">
        <v>0.50064978836118901</v>
      </c>
    </row>
    <row r="1011" spans="1:19" x14ac:dyDescent="0.3">
      <c r="A1011" t="s">
        <v>2487</v>
      </c>
      <c r="B1011" t="s">
        <v>2488</v>
      </c>
      <c r="C1011" s="51" t="s">
        <v>38</v>
      </c>
      <c r="D1011" s="51" t="s">
        <v>115</v>
      </c>
      <c r="E1011" s="51" t="s">
        <v>39</v>
      </c>
      <c r="F1011" s="58">
        <v>100.182119814947</v>
      </c>
      <c r="G1011" s="58">
        <v>93.327578941012604</v>
      </c>
      <c r="H1011" s="58">
        <v>91.809271369505794</v>
      </c>
      <c r="I1011" s="58">
        <v>89.050118550124594</v>
      </c>
      <c r="J1011" s="58">
        <v>92.500042177051</v>
      </c>
      <c r="K1011" s="58">
        <v>100.867929395217</v>
      </c>
      <c r="L1011" s="58">
        <v>111.285564065998</v>
      </c>
      <c r="M1011" s="59">
        <v>0.57512976008955596</v>
      </c>
      <c r="N1011" s="59">
        <v>0.59266827968874602</v>
      </c>
      <c r="O1011" s="59">
        <v>0.57567863221351301</v>
      </c>
      <c r="P1011" s="59">
        <v>0.56079567949689502</v>
      </c>
      <c r="Q1011" s="59">
        <v>0.54087986988082903</v>
      </c>
      <c r="R1011" s="59">
        <v>0.54594960458257502</v>
      </c>
      <c r="S1011" s="59">
        <v>0.50064978836118901</v>
      </c>
    </row>
    <row r="1012" spans="1:19" x14ac:dyDescent="0.3">
      <c r="A1012" t="s">
        <v>2489</v>
      </c>
      <c r="B1012" t="s">
        <v>2490</v>
      </c>
      <c r="C1012" s="51" t="s">
        <v>43</v>
      </c>
      <c r="D1012" s="51" t="s">
        <v>115</v>
      </c>
      <c r="E1012" s="51" t="s">
        <v>44</v>
      </c>
      <c r="F1012" s="58">
        <v>98.677237252788103</v>
      </c>
      <c r="G1012" s="58">
        <v>93.978464058618499</v>
      </c>
      <c r="H1012" s="58">
        <v>95.206804139770298</v>
      </c>
      <c r="I1012" s="58">
        <v>88.915154370622403</v>
      </c>
      <c r="J1012" s="58">
        <v>91.864376888434407</v>
      </c>
      <c r="K1012" s="58">
        <v>99.366035023884393</v>
      </c>
      <c r="L1012" s="58">
        <v>107.696715388483</v>
      </c>
      <c r="M1012" s="59">
        <v>0.66782145850117602</v>
      </c>
      <c r="N1012" s="59">
        <v>0.69992527679896999</v>
      </c>
      <c r="O1012" s="59">
        <v>0.67088295708489698</v>
      </c>
      <c r="P1012" s="59">
        <v>0.64424613168003697</v>
      </c>
      <c r="Q1012" s="59">
        <v>0.61472457272714298</v>
      </c>
      <c r="R1012" s="59">
        <v>0.62403066974402099</v>
      </c>
      <c r="S1012" s="59">
        <v>0.56391514738031101</v>
      </c>
    </row>
    <row r="1013" spans="1:19" x14ac:dyDescent="0.3">
      <c r="A1013" t="s">
        <v>2491</v>
      </c>
      <c r="B1013" t="s">
        <v>2492</v>
      </c>
      <c r="C1013" s="51" t="s">
        <v>43</v>
      </c>
      <c r="D1013" s="51" t="s">
        <v>115</v>
      </c>
      <c r="E1013" s="51" t="s">
        <v>39</v>
      </c>
      <c r="F1013" s="58">
        <v>100.182119814947</v>
      </c>
      <c r="G1013" s="58">
        <v>93.327578941012604</v>
      </c>
      <c r="H1013" s="58">
        <v>91.809271369505794</v>
      </c>
      <c r="I1013" s="58">
        <v>89.050118550124594</v>
      </c>
      <c r="J1013" s="58">
        <v>92.500042177051</v>
      </c>
      <c r="K1013" s="58">
        <v>100.867929395217</v>
      </c>
      <c r="L1013" s="58">
        <v>111.285564065998</v>
      </c>
      <c r="M1013" s="59">
        <v>0.57512976008955596</v>
      </c>
      <c r="N1013" s="59">
        <v>0.59266827968874602</v>
      </c>
      <c r="O1013" s="59">
        <v>0.57567863221351301</v>
      </c>
      <c r="P1013" s="59">
        <v>0.56079567949689502</v>
      </c>
      <c r="Q1013" s="59">
        <v>0.54087986988082903</v>
      </c>
      <c r="R1013" s="59">
        <v>0.54594960458257502</v>
      </c>
      <c r="S1013" s="59">
        <v>0.50064978836118901</v>
      </c>
    </row>
    <row r="1014" spans="1:19" x14ac:dyDescent="0.3">
      <c r="A1014" t="s">
        <v>2485</v>
      </c>
      <c r="B1014" t="s">
        <v>2486</v>
      </c>
      <c r="C1014" s="51" t="s">
        <v>38</v>
      </c>
      <c r="D1014" s="51" t="s">
        <v>115</v>
      </c>
      <c r="E1014" s="51" t="s">
        <v>39</v>
      </c>
      <c r="F1014" s="58">
        <v>100.182119814947</v>
      </c>
      <c r="G1014" s="58">
        <v>93.327578941012604</v>
      </c>
      <c r="H1014" s="58">
        <v>91.809271369505794</v>
      </c>
      <c r="I1014" s="58">
        <v>89.050118550124594</v>
      </c>
      <c r="J1014" s="58">
        <v>92.500042177051</v>
      </c>
      <c r="K1014" s="58">
        <v>100.867929395217</v>
      </c>
      <c r="L1014" s="58">
        <v>111.285564065998</v>
      </c>
      <c r="M1014" s="59">
        <v>0.57512976008955596</v>
      </c>
      <c r="N1014" s="59">
        <v>0.59266827968874602</v>
      </c>
      <c r="O1014" s="59">
        <v>0.57567863221351301</v>
      </c>
      <c r="P1014" s="59">
        <v>0.56079567949689502</v>
      </c>
      <c r="Q1014" s="59">
        <v>0.54087986988082903</v>
      </c>
      <c r="R1014" s="59">
        <v>0.54594960458257502</v>
      </c>
      <c r="S1014" s="59">
        <v>0.50064978836118901</v>
      </c>
    </row>
    <row r="1015" spans="1:19" x14ac:dyDescent="0.3">
      <c r="A1015" t="s">
        <v>2493</v>
      </c>
      <c r="B1015" t="s">
        <v>2494</v>
      </c>
      <c r="C1015" s="51" t="s">
        <v>43</v>
      </c>
      <c r="D1015" s="51" t="s">
        <v>115</v>
      </c>
      <c r="E1015" s="51" t="s">
        <v>44</v>
      </c>
      <c r="F1015" s="58">
        <v>101.789956067772</v>
      </c>
      <c r="G1015" s="58">
        <v>100.09610742493101</v>
      </c>
      <c r="H1015" s="58">
        <v>95.793751387535096</v>
      </c>
      <c r="I1015" s="58">
        <v>93.772369472862906</v>
      </c>
      <c r="J1015" s="58">
        <v>93.674058087873505</v>
      </c>
      <c r="K1015" s="58">
        <v>98.8597621321546</v>
      </c>
      <c r="L1015" s="58">
        <v>107.58733159810301</v>
      </c>
      <c r="M1015" s="59">
        <v>0.66487156246585699</v>
      </c>
      <c r="N1015" s="59">
        <v>0.69913999549503203</v>
      </c>
      <c r="O1015" s="59">
        <v>0.667615887838096</v>
      </c>
      <c r="P1015" s="59">
        <v>0.64323756667861098</v>
      </c>
      <c r="Q1015" s="59">
        <v>0.61398907616913201</v>
      </c>
      <c r="R1015" s="59">
        <v>0.62125428849194297</v>
      </c>
      <c r="S1015" s="59">
        <v>0.56309425940424096</v>
      </c>
    </row>
    <row r="1016" spans="1:19" x14ac:dyDescent="0.3">
      <c r="A1016" t="s">
        <v>2495</v>
      </c>
      <c r="B1016" t="s">
        <v>2496</v>
      </c>
      <c r="C1016" s="51" t="s">
        <v>38</v>
      </c>
      <c r="D1016" s="51" t="s">
        <v>115</v>
      </c>
      <c r="E1016" s="51" t="s">
        <v>39</v>
      </c>
      <c r="F1016" s="58">
        <v>100.182119814947</v>
      </c>
      <c r="G1016" s="58">
        <v>93.327578941012604</v>
      </c>
      <c r="H1016" s="58">
        <v>91.809271369505794</v>
      </c>
      <c r="I1016" s="58">
        <v>89.050118550124594</v>
      </c>
      <c r="J1016" s="58">
        <v>92.500042177051</v>
      </c>
      <c r="K1016" s="58">
        <v>100.867929395217</v>
      </c>
      <c r="L1016" s="58">
        <v>111.285564065998</v>
      </c>
      <c r="M1016" s="59">
        <v>0.57512976008955596</v>
      </c>
      <c r="N1016" s="59">
        <v>0.59266827968874602</v>
      </c>
      <c r="O1016" s="59">
        <v>0.57567863221351301</v>
      </c>
      <c r="P1016" s="59">
        <v>0.56079567949689502</v>
      </c>
      <c r="Q1016" s="59">
        <v>0.54087986988082903</v>
      </c>
      <c r="R1016" s="59">
        <v>0.54594960458257502</v>
      </c>
      <c r="S1016" s="59">
        <v>0.50064978836118901</v>
      </c>
    </row>
    <row r="1017" spans="1:19" x14ac:dyDescent="0.3">
      <c r="A1017" t="s">
        <v>2501</v>
      </c>
      <c r="B1017" t="s">
        <v>2502</v>
      </c>
      <c r="C1017" s="51" t="s">
        <v>43</v>
      </c>
      <c r="D1017" s="51" t="s">
        <v>115</v>
      </c>
      <c r="E1017" s="51" t="s">
        <v>44</v>
      </c>
      <c r="F1017" s="58">
        <v>105.548311950521</v>
      </c>
      <c r="G1017" s="58">
        <v>100.250216705464</v>
      </c>
      <c r="H1017" s="58">
        <v>90.928672729040997</v>
      </c>
      <c r="I1017" s="58">
        <v>93.882198880604903</v>
      </c>
      <c r="J1017" s="58">
        <v>91.335214816927603</v>
      </c>
      <c r="K1017" s="58">
        <v>101.185277292029</v>
      </c>
      <c r="L1017" s="58">
        <v>114.13459324496</v>
      </c>
      <c r="M1017" s="59">
        <v>0.66848641455132096</v>
      </c>
      <c r="N1017" s="59">
        <v>0.70061070520162505</v>
      </c>
      <c r="O1017" s="59">
        <v>0.67152067395828097</v>
      </c>
      <c r="P1017" s="59">
        <v>0.64491030910647096</v>
      </c>
      <c r="Q1017" s="59">
        <v>0.61538448820423197</v>
      </c>
      <c r="R1017" s="59">
        <v>0.624661895483133</v>
      </c>
      <c r="S1017" s="59">
        <v>0.564590179556414</v>
      </c>
    </row>
    <row r="1018" spans="1:19" x14ac:dyDescent="0.3">
      <c r="A1018" t="s">
        <v>2497</v>
      </c>
      <c r="B1018" t="s">
        <v>2498</v>
      </c>
      <c r="C1018" s="51" t="s">
        <v>43</v>
      </c>
      <c r="D1018" s="51" t="s">
        <v>115</v>
      </c>
      <c r="E1018" s="51" t="s">
        <v>44</v>
      </c>
      <c r="F1018" s="58">
        <v>103.325823048347</v>
      </c>
      <c r="G1018" s="58">
        <v>90.755542979133196</v>
      </c>
      <c r="H1018" s="58">
        <v>86.000580698198505</v>
      </c>
      <c r="I1018" s="58">
        <v>86.003497867288104</v>
      </c>
      <c r="J1018" s="58">
        <v>84.645814782285598</v>
      </c>
      <c r="K1018" s="58">
        <v>95.924433115897202</v>
      </c>
      <c r="L1018" s="58">
        <v>108.094431501819</v>
      </c>
      <c r="M1018" s="59">
        <v>0.74389711184081098</v>
      </c>
      <c r="N1018" s="59">
        <v>0.77601864459491299</v>
      </c>
      <c r="O1018" s="59">
        <v>0.74716954893981102</v>
      </c>
      <c r="P1018" s="59">
        <v>0.72030432206226902</v>
      </c>
      <c r="Q1018" s="59">
        <v>0.68936692890435103</v>
      </c>
      <c r="R1018" s="59">
        <v>0.69902451657287601</v>
      </c>
      <c r="S1018" s="59">
        <v>0.63583225083913097</v>
      </c>
    </row>
    <row r="1019" spans="1:19" x14ac:dyDescent="0.3">
      <c r="A1019" t="s">
        <v>4928</v>
      </c>
      <c r="B1019" t="s">
        <v>4929</v>
      </c>
      <c r="C1019" s="51" t="s">
        <v>43</v>
      </c>
      <c r="D1019" s="51" t="s">
        <v>115</v>
      </c>
      <c r="E1019" s="51" t="s">
        <v>44</v>
      </c>
      <c r="F1019" s="58">
        <v>117.71951364630399</v>
      </c>
      <c r="G1019" s="58">
        <v>113.486095170818</v>
      </c>
      <c r="H1019" s="58">
        <v>98.570405759774602</v>
      </c>
      <c r="I1019" s="58">
        <v>102.64154593759901</v>
      </c>
      <c r="J1019" s="58">
        <v>111.019175211475</v>
      </c>
      <c r="K1019" s="58">
        <v>97.932348119687902</v>
      </c>
      <c r="L1019" s="58">
        <v>103.658606276817</v>
      </c>
      <c r="M1019" s="59">
        <v>0.66158036943380405</v>
      </c>
      <c r="N1019" s="59">
        <v>0.694983663838321</v>
      </c>
      <c r="O1019" s="59">
        <v>0.665048129981619</v>
      </c>
      <c r="P1019" s="59">
        <v>0.63831765397623397</v>
      </c>
      <c r="Q1019" s="59">
        <v>0.60895991700494201</v>
      </c>
      <c r="R1019" s="59">
        <v>0.61802508717969395</v>
      </c>
      <c r="S1019" s="59">
        <v>0.561765128891626</v>
      </c>
    </row>
    <row r="1020" spans="1:19" x14ac:dyDescent="0.3">
      <c r="A1020" t="s">
        <v>4924</v>
      </c>
      <c r="B1020" t="s">
        <v>4925</v>
      </c>
      <c r="C1020" s="51" t="s">
        <v>38</v>
      </c>
      <c r="D1020" s="51" t="s">
        <v>115</v>
      </c>
      <c r="E1020" s="51" t="s">
        <v>44</v>
      </c>
      <c r="F1020" s="58">
        <v>115.47605168459999</v>
      </c>
      <c r="G1020" s="58">
        <v>118.00346061960801</v>
      </c>
      <c r="H1020" s="58">
        <v>104.271243711243</v>
      </c>
      <c r="I1020" s="58">
        <v>101.466415817393</v>
      </c>
      <c r="J1020" s="58">
        <v>113.170714895377</v>
      </c>
      <c r="K1020" s="58">
        <v>96.765872582077407</v>
      </c>
      <c r="L1020" s="58">
        <v>98.312032638377005</v>
      </c>
      <c r="M1020" s="59">
        <v>0.66012893019771801</v>
      </c>
      <c r="N1020" s="59">
        <v>0.693678429299731</v>
      </c>
      <c r="O1020" s="59">
        <v>0.663552916150282</v>
      </c>
      <c r="P1020" s="59">
        <v>0.63686197370339204</v>
      </c>
      <c r="Q1020" s="59">
        <v>0.60751560838409502</v>
      </c>
      <c r="R1020" s="59">
        <v>0.61644657096463096</v>
      </c>
      <c r="S1020" s="59">
        <v>0.56030765878756295</v>
      </c>
    </row>
    <row r="1021" spans="1:19" x14ac:dyDescent="0.3">
      <c r="A1021" t="s">
        <v>4926</v>
      </c>
      <c r="B1021" t="s">
        <v>4927</v>
      </c>
      <c r="C1021" s="51" t="s">
        <v>38</v>
      </c>
      <c r="D1021" s="51" t="s">
        <v>115</v>
      </c>
      <c r="E1021" s="51" t="s">
        <v>39</v>
      </c>
      <c r="F1021" s="58">
        <v>115.188545993529</v>
      </c>
      <c r="G1021" s="58">
        <v>116.555173066245</v>
      </c>
      <c r="H1021" s="58">
        <v>103.39306575254901</v>
      </c>
      <c r="I1021" s="58">
        <v>105.1323000073</v>
      </c>
      <c r="J1021" s="58">
        <v>104.963804478744</v>
      </c>
      <c r="K1021" s="58">
        <v>98.412426179330197</v>
      </c>
      <c r="L1021" s="58">
        <v>100.186019732622</v>
      </c>
      <c r="M1021" s="59">
        <v>0.56627590008908102</v>
      </c>
      <c r="N1021" s="59">
        <v>0.584790032711478</v>
      </c>
      <c r="O1021" s="59">
        <v>0.56738463294325303</v>
      </c>
      <c r="P1021" s="59">
        <v>0.55263974907611702</v>
      </c>
      <c r="Q1021" s="59">
        <v>0.53338229412623495</v>
      </c>
      <c r="R1021" s="59">
        <v>0.53819971815624901</v>
      </c>
      <c r="S1021" s="59">
        <v>0.49846586878462601</v>
      </c>
    </row>
    <row r="1022" spans="1:19" x14ac:dyDescent="0.3">
      <c r="A1022" t="s">
        <v>4920</v>
      </c>
      <c r="B1022" t="s">
        <v>4921</v>
      </c>
      <c r="C1022" s="51" t="s">
        <v>38</v>
      </c>
      <c r="D1022" s="51" t="s">
        <v>115</v>
      </c>
      <c r="E1022" s="51" t="s">
        <v>44</v>
      </c>
      <c r="F1022" s="58">
        <v>118.17666080326801</v>
      </c>
      <c r="G1022" s="58">
        <v>115.52593818336101</v>
      </c>
      <c r="H1022" s="58">
        <v>103.446736806188</v>
      </c>
      <c r="I1022" s="58">
        <v>101.466415817393</v>
      </c>
      <c r="J1022" s="58">
        <v>99.880238804503804</v>
      </c>
      <c r="K1022" s="58">
        <v>96.765872582077407</v>
      </c>
      <c r="L1022" s="58">
        <v>98.312032638377005</v>
      </c>
      <c r="M1022" s="59">
        <v>0.66012893019771801</v>
      </c>
      <c r="N1022" s="59">
        <v>0.693678429299731</v>
      </c>
      <c r="O1022" s="59">
        <v>0.663552916150282</v>
      </c>
      <c r="P1022" s="59">
        <v>0.63686197370339204</v>
      </c>
      <c r="Q1022" s="59">
        <v>0.60751560838409502</v>
      </c>
      <c r="R1022" s="59">
        <v>0.61644657096463096</v>
      </c>
      <c r="S1022" s="59">
        <v>0.56030765878756295</v>
      </c>
    </row>
    <row r="1023" spans="1:19" x14ac:dyDescent="0.3">
      <c r="A1023" t="s">
        <v>4922</v>
      </c>
      <c r="B1023" t="s">
        <v>4923</v>
      </c>
      <c r="C1023" s="51" t="s">
        <v>38</v>
      </c>
      <c r="D1023" s="51" t="s">
        <v>115</v>
      </c>
      <c r="E1023" s="51" t="s">
        <v>44</v>
      </c>
      <c r="F1023" s="58">
        <v>119.38108244070899</v>
      </c>
      <c r="G1023" s="58">
        <v>124.52164159798799</v>
      </c>
      <c r="H1023" s="58">
        <v>101.850108062526</v>
      </c>
      <c r="I1023" s="58">
        <v>105.30875246829</v>
      </c>
      <c r="J1023" s="58">
        <v>108.69018646811701</v>
      </c>
      <c r="K1023" s="58">
        <v>94.747723878291893</v>
      </c>
      <c r="L1023" s="58">
        <v>97.772480349913593</v>
      </c>
      <c r="M1023" s="59">
        <v>0.66344936821377698</v>
      </c>
      <c r="N1023" s="59">
        <v>0.69679404354112995</v>
      </c>
      <c r="O1023" s="59">
        <v>0.66697420680506003</v>
      </c>
      <c r="P1023" s="59">
        <v>0.63989004245204995</v>
      </c>
      <c r="Q1023" s="59">
        <v>0.61039462649484699</v>
      </c>
      <c r="R1023" s="59">
        <v>0.61968909259319005</v>
      </c>
      <c r="S1023" s="59">
        <v>0.56317342460121</v>
      </c>
    </row>
    <row r="1024" spans="1:19" x14ac:dyDescent="0.3">
      <c r="A1024" t="s">
        <v>2990</v>
      </c>
      <c r="B1024" t="s">
        <v>2991</v>
      </c>
      <c r="C1024" s="51" t="s">
        <v>38</v>
      </c>
      <c r="D1024" s="51" t="s">
        <v>115</v>
      </c>
      <c r="E1024" s="51" t="s">
        <v>39</v>
      </c>
      <c r="F1024" s="58">
        <v>95.111494890200802</v>
      </c>
      <c r="G1024" s="58">
        <v>98.912848675196898</v>
      </c>
      <c r="H1024" s="58">
        <v>102.90469320527301</v>
      </c>
      <c r="I1024" s="58">
        <v>101.201511231124</v>
      </c>
      <c r="J1024" s="58">
        <v>102.77254747748199</v>
      </c>
      <c r="K1024" s="58">
        <v>91.303496180614204</v>
      </c>
      <c r="L1024" s="58">
        <v>94.537287325272601</v>
      </c>
      <c r="M1024" s="59">
        <v>0.4984043077693</v>
      </c>
      <c r="N1024" s="59">
        <v>0.51807201193294306</v>
      </c>
      <c r="O1024" s="59">
        <v>0.49688405577889599</v>
      </c>
      <c r="P1024" s="59">
        <v>0.48296767949201203</v>
      </c>
      <c r="Q1024" s="59">
        <v>0.46083353480137601</v>
      </c>
      <c r="R1024" s="59">
        <v>0.46164280315356498</v>
      </c>
      <c r="S1024" s="59">
        <v>0.40726089918515301</v>
      </c>
    </row>
    <row r="1025" spans="1:19" x14ac:dyDescent="0.3">
      <c r="A1025" t="s">
        <v>2992</v>
      </c>
      <c r="B1025" t="s">
        <v>2993</v>
      </c>
      <c r="C1025" s="51" t="s">
        <v>38</v>
      </c>
      <c r="D1025" s="51" t="s">
        <v>115</v>
      </c>
      <c r="E1025" s="51" t="s">
        <v>39</v>
      </c>
      <c r="F1025" s="58">
        <v>95.111494890200802</v>
      </c>
      <c r="G1025" s="58">
        <v>98.912848675196898</v>
      </c>
      <c r="H1025" s="58">
        <v>102.90469320527301</v>
      </c>
      <c r="I1025" s="58">
        <v>101.201511231124</v>
      </c>
      <c r="J1025" s="58">
        <v>102.77254747748199</v>
      </c>
      <c r="K1025" s="58">
        <v>91.303496180614204</v>
      </c>
      <c r="L1025" s="58">
        <v>94.537287325272601</v>
      </c>
      <c r="M1025" s="59">
        <v>0.4984043077693</v>
      </c>
      <c r="N1025" s="59">
        <v>0.51807201193294306</v>
      </c>
      <c r="O1025" s="59">
        <v>0.49688405577889599</v>
      </c>
      <c r="P1025" s="59">
        <v>0.48296767949201203</v>
      </c>
      <c r="Q1025" s="59">
        <v>0.46083353480137601</v>
      </c>
      <c r="R1025" s="59">
        <v>0.46164280315356498</v>
      </c>
      <c r="S1025" s="59">
        <v>0.40726089918515301</v>
      </c>
    </row>
    <row r="1026" spans="1:19" x14ac:dyDescent="0.3">
      <c r="A1026" t="s">
        <v>2994</v>
      </c>
      <c r="B1026" t="s">
        <v>2995</v>
      </c>
      <c r="C1026" s="51" t="s">
        <v>38</v>
      </c>
      <c r="D1026" s="51" t="s">
        <v>115</v>
      </c>
      <c r="E1026" s="51" t="s">
        <v>39</v>
      </c>
      <c r="F1026" s="58">
        <v>95.111494890200802</v>
      </c>
      <c r="G1026" s="58">
        <v>98.912848675196898</v>
      </c>
      <c r="H1026" s="58">
        <v>102.90469320527301</v>
      </c>
      <c r="I1026" s="58">
        <v>101.201511231124</v>
      </c>
      <c r="J1026" s="58">
        <v>102.77254747748199</v>
      </c>
      <c r="K1026" s="58">
        <v>91.303496180614204</v>
      </c>
      <c r="L1026" s="58">
        <v>94.537287325272601</v>
      </c>
      <c r="M1026" s="59">
        <v>0.4984043077693</v>
      </c>
      <c r="N1026" s="59">
        <v>0.51807201193294306</v>
      </c>
      <c r="O1026" s="59">
        <v>0.49688405577889599</v>
      </c>
      <c r="P1026" s="59">
        <v>0.48296767949201203</v>
      </c>
      <c r="Q1026" s="59">
        <v>0.46083353480137601</v>
      </c>
      <c r="R1026" s="59">
        <v>0.46164280315356498</v>
      </c>
      <c r="S1026" s="59">
        <v>0.40726089918515301</v>
      </c>
    </row>
    <row r="1027" spans="1:19" x14ac:dyDescent="0.3">
      <c r="A1027" t="s">
        <v>2988</v>
      </c>
      <c r="B1027" t="s">
        <v>2989</v>
      </c>
      <c r="C1027" s="51" t="s">
        <v>38</v>
      </c>
      <c r="D1027" s="51" t="s">
        <v>115</v>
      </c>
      <c r="E1027" s="51" t="s">
        <v>39</v>
      </c>
      <c r="F1027" s="58">
        <v>95.111494890200802</v>
      </c>
      <c r="G1027" s="58">
        <v>98.912848675196898</v>
      </c>
      <c r="H1027" s="58">
        <v>102.90469320527301</v>
      </c>
      <c r="I1027" s="58">
        <v>101.201511231124</v>
      </c>
      <c r="J1027" s="58">
        <v>102.77254747748199</v>
      </c>
      <c r="K1027" s="58">
        <v>91.303496180614204</v>
      </c>
      <c r="L1027" s="58">
        <v>94.537287325272601</v>
      </c>
      <c r="M1027" s="59">
        <v>0.4984043077693</v>
      </c>
      <c r="N1027" s="59">
        <v>0.51807201193294306</v>
      </c>
      <c r="O1027" s="59">
        <v>0.49688405577889599</v>
      </c>
      <c r="P1027" s="59">
        <v>0.48296767949201203</v>
      </c>
      <c r="Q1027" s="59">
        <v>0.46083353480137601</v>
      </c>
      <c r="R1027" s="59">
        <v>0.46164280315356498</v>
      </c>
      <c r="S1027" s="59">
        <v>0.40726089918515301</v>
      </c>
    </row>
    <row r="1028" spans="1:19" x14ac:dyDescent="0.3">
      <c r="A1028" t="s">
        <v>3478</v>
      </c>
      <c r="B1028" t="s">
        <v>3479</v>
      </c>
      <c r="C1028" s="51" t="s">
        <v>43</v>
      </c>
      <c r="D1028" s="51" t="s">
        <v>115</v>
      </c>
      <c r="E1028" s="51" t="s">
        <v>39</v>
      </c>
      <c r="F1028" s="58">
        <v>92.5004363663421</v>
      </c>
      <c r="G1028" s="58">
        <v>103.390493476144</v>
      </c>
      <c r="H1028" s="58">
        <v>106.95222441880399</v>
      </c>
      <c r="I1028" s="58">
        <v>95.935168858577399</v>
      </c>
      <c r="J1028" s="58">
        <v>93.446800713415399</v>
      </c>
      <c r="K1028" s="58">
        <v>106.628304260729</v>
      </c>
      <c r="L1028" s="58">
        <v>99.972813424674797</v>
      </c>
      <c r="M1028" s="59">
        <v>0.53088108032575798</v>
      </c>
      <c r="N1028" s="59">
        <v>0.55156741203316395</v>
      </c>
      <c r="O1028" s="59">
        <v>0.53004040180149303</v>
      </c>
      <c r="P1028" s="59">
        <v>0.51410763736843201</v>
      </c>
      <c r="Q1028" s="59">
        <v>0.49282905678643701</v>
      </c>
      <c r="R1028" s="59">
        <v>0.49724291676235699</v>
      </c>
      <c r="S1028" s="59">
        <v>0.454918891933072</v>
      </c>
    </row>
    <row r="1029" spans="1:19" x14ac:dyDescent="0.3">
      <c r="A1029" t="s">
        <v>3488</v>
      </c>
      <c r="B1029" t="s">
        <v>3489</v>
      </c>
      <c r="C1029" s="51" t="s">
        <v>38</v>
      </c>
      <c r="D1029" s="51" t="s">
        <v>115</v>
      </c>
      <c r="E1029" s="51" t="s">
        <v>44</v>
      </c>
      <c r="F1029" s="58">
        <v>90.440772685714904</v>
      </c>
      <c r="G1029" s="58">
        <v>107.26883316873</v>
      </c>
      <c r="H1029" s="58">
        <v>107.554860710296</v>
      </c>
      <c r="I1029" s="58">
        <v>95.980220550745003</v>
      </c>
      <c r="J1029" s="58">
        <v>90.610699524676605</v>
      </c>
      <c r="K1029" s="58">
        <v>105.852664332275</v>
      </c>
      <c r="L1029" s="58">
        <v>99.368590760552294</v>
      </c>
      <c r="M1029" s="59">
        <v>0.64092990202189004</v>
      </c>
      <c r="N1029" s="59">
        <v>0.67773926848978405</v>
      </c>
      <c r="O1029" s="59">
        <v>0.64350157057736102</v>
      </c>
      <c r="P1029" s="59">
        <v>0.61410626560721504</v>
      </c>
      <c r="Q1029" s="59">
        <v>0.58165207224441295</v>
      </c>
      <c r="R1029" s="59">
        <v>0.591156359841985</v>
      </c>
      <c r="S1029" s="59">
        <v>0.53008004551541898</v>
      </c>
    </row>
    <row r="1030" spans="1:19" x14ac:dyDescent="0.3">
      <c r="A1030" t="s">
        <v>1124</v>
      </c>
      <c r="B1030" t="s">
        <v>1125</v>
      </c>
      <c r="C1030" s="51" t="s">
        <v>43</v>
      </c>
      <c r="D1030" s="51" t="s">
        <v>115</v>
      </c>
      <c r="E1030" s="51" t="s">
        <v>44</v>
      </c>
      <c r="F1030" s="58">
        <v>98.113957675822306</v>
      </c>
      <c r="G1030" s="58">
        <v>87.537056840892404</v>
      </c>
      <c r="H1030" s="58">
        <v>85.245781863514495</v>
      </c>
      <c r="I1030" s="58">
        <v>89.9535067898195</v>
      </c>
      <c r="J1030" s="58">
        <v>80.240908513351798</v>
      </c>
      <c r="K1030" s="58">
        <v>96.003373068405807</v>
      </c>
      <c r="L1030" s="58">
        <v>116.636803257946</v>
      </c>
      <c r="M1030" s="59">
        <v>0.46055700743610001</v>
      </c>
      <c r="N1030" s="59">
        <v>0.52724928534127902</v>
      </c>
      <c r="O1030" s="59">
        <v>0.454473103107155</v>
      </c>
      <c r="P1030" s="59">
        <v>0.391812558559751</v>
      </c>
      <c r="Q1030" s="59">
        <v>0.34087557837760601</v>
      </c>
      <c r="R1030" s="59">
        <v>0.34610909237876403</v>
      </c>
      <c r="S1030" s="59">
        <v>0.18950631663001999</v>
      </c>
    </row>
    <row r="1031" spans="1:19" x14ac:dyDescent="0.3">
      <c r="A1031" t="s">
        <v>3824</v>
      </c>
      <c r="B1031" t="s">
        <v>3825</v>
      </c>
      <c r="C1031" s="51" t="s">
        <v>38</v>
      </c>
      <c r="D1031" s="51" t="s">
        <v>115</v>
      </c>
      <c r="E1031" s="51" t="s">
        <v>39</v>
      </c>
      <c r="F1031" s="58">
        <v>79.306372003151594</v>
      </c>
      <c r="G1031" s="58">
        <v>85.336143332634094</v>
      </c>
      <c r="H1031" s="58">
        <v>79.141616723548594</v>
      </c>
      <c r="I1031" s="58">
        <v>86.7668949731287</v>
      </c>
      <c r="J1031" s="58">
        <v>87.907171170104306</v>
      </c>
      <c r="K1031" s="58">
        <v>105.125251790014</v>
      </c>
      <c r="L1031" s="58">
        <v>103.057352601291</v>
      </c>
      <c r="M1031" s="59">
        <v>0.47100912005721901</v>
      </c>
      <c r="N1031" s="59">
        <v>0.48364820418128002</v>
      </c>
      <c r="O1031" s="59">
        <v>0.46265793897413499</v>
      </c>
      <c r="P1031" s="59">
        <v>0.44971718942683298</v>
      </c>
      <c r="Q1031" s="59">
        <v>0.42072980354684802</v>
      </c>
      <c r="R1031" s="59">
        <v>0.41650206358698999</v>
      </c>
      <c r="S1031" s="59">
        <v>0.31475708164251298</v>
      </c>
    </row>
    <row r="1032" spans="1:19" x14ac:dyDescent="0.3">
      <c r="A1032" t="s">
        <v>3834</v>
      </c>
      <c r="B1032" t="s">
        <v>3835</v>
      </c>
      <c r="C1032" s="51" t="s">
        <v>43</v>
      </c>
      <c r="D1032" s="51" t="s">
        <v>115</v>
      </c>
      <c r="E1032" s="51" t="s">
        <v>39</v>
      </c>
      <c r="F1032" s="58">
        <v>79.306372003151594</v>
      </c>
      <c r="G1032" s="58">
        <v>85.336143332634094</v>
      </c>
      <c r="H1032" s="58">
        <v>79.141616723548594</v>
      </c>
      <c r="I1032" s="58">
        <v>86.7668949731287</v>
      </c>
      <c r="J1032" s="58">
        <v>87.907171170104306</v>
      </c>
      <c r="K1032" s="58">
        <v>105.125251790014</v>
      </c>
      <c r="L1032" s="58">
        <v>103.057352601291</v>
      </c>
      <c r="M1032" s="59">
        <v>0.47100912005721901</v>
      </c>
      <c r="N1032" s="59">
        <v>0.48364820418128002</v>
      </c>
      <c r="O1032" s="59">
        <v>0.46265793897413499</v>
      </c>
      <c r="P1032" s="59">
        <v>0.44971718942683298</v>
      </c>
      <c r="Q1032" s="59">
        <v>0.42072980354684802</v>
      </c>
      <c r="R1032" s="59">
        <v>0.41650206358698999</v>
      </c>
      <c r="S1032" s="59">
        <v>0.31475708164251298</v>
      </c>
    </row>
    <row r="1033" spans="1:19" x14ac:dyDescent="0.3">
      <c r="A1033" t="s">
        <v>3192</v>
      </c>
      <c r="B1033" t="s">
        <v>3193</v>
      </c>
      <c r="C1033" s="51" t="s">
        <v>43</v>
      </c>
      <c r="D1033" s="51" t="s">
        <v>115</v>
      </c>
      <c r="E1033" s="51" t="s">
        <v>39</v>
      </c>
      <c r="F1033" s="58">
        <v>100.70272686219499</v>
      </c>
      <c r="G1033" s="58">
        <v>104.686021942197</v>
      </c>
      <c r="H1033" s="58">
        <v>106.54921872710401</v>
      </c>
      <c r="I1033" s="58">
        <v>87.713044140982703</v>
      </c>
      <c r="J1033" s="58">
        <v>95.398151605249893</v>
      </c>
      <c r="K1033" s="58">
        <v>104.94619357251401</v>
      </c>
      <c r="L1033" s="58">
        <v>101.05629614362</v>
      </c>
      <c r="M1033" s="59">
        <v>0.55133561563597999</v>
      </c>
      <c r="N1033" s="59">
        <v>0.57184570335301399</v>
      </c>
      <c r="O1033" s="59">
        <v>0.54947767428750505</v>
      </c>
      <c r="P1033" s="59">
        <v>0.53594882590116899</v>
      </c>
      <c r="Q1033" s="59">
        <v>0.51388032761648506</v>
      </c>
      <c r="R1033" s="59">
        <v>0.51703944162113502</v>
      </c>
      <c r="S1033" s="59">
        <v>0.46685037429003301</v>
      </c>
    </row>
    <row r="1034" spans="1:19" x14ac:dyDescent="0.3">
      <c r="A1034" t="s">
        <v>3188</v>
      </c>
      <c r="B1034" t="s">
        <v>3189</v>
      </c>
      <c r="C1034" s="51" t="s">
        <v>43</v>
      </c>
      <c r="D1034" s="51" t="s">
        <v>115</v>
      </c>
      <c r="E1034" s="51" t="s">
        <v>39</v>
      </c>
      <c r="F1034" s="58">
        <v>100.70272686219499</v>
      </c>
      <c r="G1034" s="58">
        <v>104.686021942197</v>
      </c>
      <c r="H1034" s="58">
        <v>106.54921872710401</v>
      </c>
      <c r="I1034" s="58">
        <v>87.713044140982703</v>
      </c>
      <c r="J1034" s="58">
        <v>95.398151605249893</v>
      </c>
      <c r="K1034" s="58">
        <v>104.94619357251401</v>
      </c>
      <c r="L1034" s="58">
        <v>101.05629614362</v>
      </c>
      <c r="M1034" s="59">
        <v>0.55133561563597999</v>
      </c>
      <c r="N1034" s="59">
        <v>0.57184570335301399</v>
      </c>
      <c r="O1034" s="59">
        <v>0.54947767428750505</v>
      </c>
      <c r="P1034" s="59">
        <v>0.53594882590116899</v>
      </c>
      <c r="Q1034" s="59">
        <v>0.51388032761648506</v>
      </c>
      <c r="R1034" s="59">
        <v>0.51703944162113502</v>
      </c>
      <c r="S1034" s="59">
        <v>0.46685037429003301</v>
      </c>
    </row>
    <row r="1035" spans="1:19" x14ac:dyDescent="0.3">
      <c r="A1035" t="s">
        <v>3190</v>
      </c>
      <c r="B1035" t="s">
        <v>3191</v>
      </c>
      <c r="C1035" s="51" t="s">
        <v>43</v>
      </c>
      <c r="D1035" s="51" t="s">
        <v>115</v>
      </c>
      <c r="E1035" s="51" t="s">
        <v>39</v>
      </c>
      <c r="F1035" s="58">
        <v>100.70272686219499</v>
      </c>
      <c r="G1035" s="58">
        <v>104.686021942197</v>
      </c>
      <c r="H1035" s="58">
        <v>106.54921872710401</v>
      </c>
      <c r="I1035" s="58">
        <v>87.713044140982703</v>
      </c>
      <c r="J1035" s="58">
        <v>95.398151605249893</v>
      </c>
      <c r="K1035" s="58">
        <v>104.94619357251401</v>
      </c>
      <c r="L1035" s="58">
        <v>101.05629614362</v>
      </c>
      <c r="M1035" s="59">
        <v>0.55133561563597999</v>
      </c>
      <c r="N1035" s="59">
        <v>0.57184570335301399</v>
      </c>
      <c r="O1035" s="59">
        <v>0.54947767428750505</v>
      </c>
      <c r="P1035" s="59">
        <v>0.53594882590116899</v>
      </c>
      <c r="Q1035" s="59">
        <v>0.51388032761648506</v>
      </c>
      <c r="R1035" s="59">
        <v>0.51703944162113502</v>
      </c>
      <c r="S1035" s="59">
        <v>0.46685037429003301</v>
      </c>
    </row>
    <row r="1036" spans="1:19" x14ac:dyDescent="0.3">
      <c r="A1036" t="s">
        <v>3186</v>
      </c>
      <c r="B1036" t="s">
        <v>3187</v>
      </c>
      <c r="C1036" s="51" t="s">
        <v>38</v>
      </c>
      <c r="D1036" s="51" t="s">
        <v>115</v>
      </c>
      <c r="E1036" s="51" t="s">
        <v>44</v>
      </c>
      <c r="F1036" s="58">
        <v>105.520238636461</v>
      </c>
      <c r="G1036" s="58">
        <v>110.21954741005401</v>
      </c>
      <c r="H1036" s="58">
        <v>109.96472505951699</v>
      </c>
      <c r="I1036" s="58">
        <v>84.666391641979402</v>
      </c>
      <c r="J1036" s="58">
        <v>94.235148442691695</v>
      </c>
      <c r="K1036" s="58">
        <v>104.494213755827</v>
      </c>
      <c r="L1036" s="58">
        <v>98.459951891642703</v>
      </c>
      <c r="M1036" s="59">
        <v>0.65055233154645398</v>
      </c>
      <c r="N1036" s="59">
        <v>0.687247160005096</v>
      </c>
      <c r="O1036" s="59">
        <v>0.65191308750001298</v>
      </c>
      <c r="P1036" s="59">
        <v>0.62652321549752599</v>
      </c>
      <c r="Q1036" s="59">
        <v>0.59464044880021505</v>
      </c>
      <c r="R1036" s="59">
        <v>0.60156875529881904</v>
      </c>
      <c r="S1036" s="59">
        <v>0.53699815404308004</v>
      </c>
    </row>
    <row r="1037" spans="1:19" x14ac:dyDescent="0.3">
      <c r="A1037" t="s">
        <v>3184</v>
      </c>
      <c r="B1037" t="s">
        <v>3185</v>
      </c>
      <c r="C1037" s="51" t="s">
        <v>38</v>
      </c>
      <c r="D1037" s="51" t="s">
        <v>115</v>
      </c>
      <c r="E1037" s="51" t="s">
        <v>44</v>
      </c>
      <c r="F1037" s="58">
        <v>102.747316156284</v>
      </c>
      <c r="G1037" s="58">
        <v>108.55062974263301</v>
      </c>
      <c r="H1037" s="58">
        <v>103.248808248266</v>
      </c>
      <c r="I1037" s="58">
        <v>86.838831326229695</v>
      </c>
      <c r="J1037" s="58">
        <v>91.145507921980595</v>
      </c>
      <c r="K1037" s="58">
        <v>103.33683101832401</v>
      </c>
      <c r="L1037" s="58">
        <v>105.78877746317799</v>
      </c>
      <c r="M1037" s="59">
        <v>0.65006743600204597</v>
      </c>
      <c r="N1037" s="59">
        <v>0.686776922358736</v>
      </c>
      <c r="O1037" s="59">
        <v>0.651317212269659</v>
      </c>
      <c r="P1037" s="59">
        <v>0.626087589473869</v>
      </c>
      <c r="Q1037" s="59">
        <v>0.59425746097302401</v>
      </c>
      <c r="R1037" s="59">
        <v>0.60104563627331198</v>
      </c>
      <c r="S1037" s="59">
        <v>0.53655955128335497</v>
      </c>
    </row>
    <row r="1038" spans="1:19" x14ac:dyDescent="0.3">
      <c r="A1038" t="s">
        <v>3182</v>
      </c>
      <c r="B1038" t="s">
        <v>3183</v>
      </c>
      <c r="C1038" s="51" t="s">
        <v>38</v>
      </c>
      <c r="D1038" s="51" t="s">
        <v>115</v>
      </c>
      <c r="E1038" s="51" t="s">
        <v>39</v>
      </c>
      <c r="F1038" s="58">
        <v>100.70272686219499</v>
      </c>
      <c r="G1038" s="58">
        <v>104.686021942197</v>
      </c>
      <c r="H1038" s="58">
        <v>106.54921872710401</v>
      </c>
      <c r="I1038" s="58">
        <v>87.713044140982703</v>
      </c>
      <c r="J1038" s="58">
        <v>95.398151605249893</v>
      </c>
      <c r="K1038" s="58">
        <v>104.94619357251401</v>
      </c>
      <c r="L1038" s="58">
        <v>101.05629614362</v>
      </c>
      <c r="M1038" s="59">
        <v>0.55133561563597999</v>
      </c>
      <c r="N1038" s="59">
        <v>0.57184570335301399</v>
      </c>
      <c r="O1038" s="59">
        <v>0.54947767428750505</v>
      </c>
      <c r="P1038" s="59">
        <v>0.53594882590116899</v>
      </c>
      <c r="Q1038" s="59">
        <v>0.51388032761648506</v>
      </c>
      <c r="R1038" s="59">
        <v>0.51703944162113502</v>
      </c>
      <c r="S1038" s="59">
        <v>0.46685037429003301</v>
      </c>
    </row>
    <row r="1039" spans="1:19" x14ac:dyDescent="0.3">
      <c r="A1039" t="s">
        <v>5038</v>
      </c>
      <c r="B1039" t="s">
        <v>5039</v>
      </c>
      <c r="C1039" s="51" t="s">
        <v>43</v>
      </c>
      <c r="D1039" s="51" t="s">
        <v>115</v>
      </c>
      <c r="E1039" s="51" t="s">
        <v>44</v>
      </c>
      <c r="F1039" s="58">
        <v>80.913705776425402</v>
      </c>
      <c r="G1039" s="58">
        <v>103.422293647438</v>
      </c>
      <c r="H1039" s="58">
        <v>122.15380335474001</v>
      </c>
      <c r="I1039" s="58">
        <v>107.233757823453</v>
      </c>
      <c r="J1039" s="58">
        <v>116.11640788969601</v>
      </c>
      <c r="K1039" s="58">
        <v>103.877141712221</v>
      </c>
      <c r="L1039" s="58">
        <v>95.867639771734403</v>
      </c>
      <c r="M1039" s="59">
        <v>0.64303030054608001</v>
      </c>
      <c r="N1039" s="59">
        <v>0.68004631377036695</v>
      </c>
      <c r="O1039" s="59">
        <v>0.64695596201980798</v>
      </c>
      <c r="P1039" s="59">
        <v>0.61740399574362903</v>
      </c>
      <c r="Q1039" s="59">
        <v>0.58498511404208697</v>
      </c>
      <c r="R1039" s="59">
        <v>0.59493409967811695</v>
      </c>
      <c r="S1039" s="59">
        <v>0.53156504753910705</v>
      </c>
    </row>
    <row r="1040" spans="1:19" x14ac:dyDescent="0.3">
      <c r="A1040" t="s">
        <v>5042</v>
      </c>
      <c r="B1040" t="s">
        <v>5043</v>
      </c>
      <c r="C1040" s="51" t="s">
        <v>38</v>
      </c>
      <c r="D1040" s="51" t="s">
        <v>115</v>
      </c>
      <c r="E1040" s="51" t="s">
        <v>39</v>
      </c>
      <c r="F1040" s="58">
        <v>93.162043545062104</v>
      </c>
      <c r="G1040" s="58">
        <v>97.833321558599906</v>
      </c>
      <c r="H1040" s="58">
        <v>120.299750234005</v>
      </c>
      <c r="I1040" s="58">
        <v>103.736238424939</v>
      </c>
      <c r="J1040" s="58">
        <v>109.883925911874</v>
      </c>
      <c r="K1040" s="58">
        <v>98.530666979717907</v>
      </c>
      <c r="L1040" s="58">
        <v>97.032939891641504</v>
      </c>
      <c r="M1040" s="59">
        <v>0.53695295160290502</v>
      </c>
      <c r="N1040" s="59">
        <v>0.55866213195538805</v>
      </c>
      <c r="O1040" s="59">
        <v>0.53839945791823796</v>
      </c>
      <c r="P1040" s="59">
        <v>0.52181743863022201</v>
      </c>
      <c r="Q1040" s="59">
        <v>0.50019720778313004</v>
      </c>
      <c r="R1040" s="59">
        <v>0.50538344177678796</v>
      </c>
      <c r="S1040" s="59">
        <v>0.45939210004464398</v>
      </c>
    </row>
    <row r="1041" spans="1:19" x14ac:dyDescent="0.3">
      <c r="A1041" t="s">
        <v>5040</v>
      </c>
      <c r="B1041" t="s">
        <v>5041</v>
      </c>
      <c r="C1041" s="51" t="s">
        <v>43</v>
      </c>
      <c r="D1041" s="51" t="s">
        <v>115</v>
      </c>
      <c r="E1041" s="51" t="s">
        <v>44</v>
      </c>
      <c r="F1041" s="58">
        <v>95.453836393170107</v>
      </c>
      <c r="G1041" s="58">
        <v>96.403802019555698</v>
      </c>
      <c r="H1041" s="58">
        <v>127.90659140640101</v>
      </c>
      <c r="I1041" s="58">
        <v>114.826781475207</v>
      </c>
      <c r="J1041" s="58">
        <v>117.933511353303</v>
      </c>
      <c r="K1041" s="58">
        <v>102.31725064108601</v>
      </c>
      <c r="L1041" s="58">
        <v>95.160691218351005</v>
      </c>
      <c r="M1041" s="59">
        <v>0.67501120780591695</v>
      </c>
      <c r="N1041" s="59">
        <v>0.71174518363980899</v>
      </c>
      <c r="O1041" s="59">
        <v>0.67900922022099097</v>
      </c>
      <c r="P1041" s="59">
        <v>0.64899777929979596</v>
      </c>
      <c r="Q1041" s="59">
        <v>0.61573872270890195</v>
      </c>
      <c r="R1041" s="59">
        <v>0.62619732926728999</v>
      </c>
      <c r="S1041" s="59">
        <v>0.56058805389048305</v>
      </c>
    </row>
    <row r="1042" spans="1:19" x14ac:dyDescent="0.3">
      <c r="A1042" t="s">
        <v>5044</v>
      </c>
      <c r="B1042" t="s">
        <v>5045</v>
      </c>
      <c r="C1042" s="51" t="s">
        <v>38</v>
      </c>
      <c r="D1042" s="51" t="s">
        <v>115</v>
      </c>
      <c r="E1042" s="51" t="s">
        <v>44</v>
      </c>
      <c r="F1042" s="58">
        <v>91.036538658016795</v>
      </c>
      <c r="G1042" s="58">
        <v>90.563165083372894</v>
      </c>
      <c r="H1042" s="58">
        <v>123.023584573541</v>
      </c>
      <c r="I1042" s="58">
        <v>100.829962035408</v>
      </c>
      <c r="J1042" s="58">
        <v>114.32647435278901</v>
      </c>
      <c r="K1042" s="58">
        <v>95.6802805399997</v>
      </c>
      <c r="L1042" s="58">
        <v>95.532065929106096</v>
      </c>
      <c r="M1042" s="59">
        <v>0.64205765605889698</v>
      </c>
      <c r="N1042" s="59">
        <v>0.679524120927124</v>
      </c>
      <c r="O1042" s="59">
        <v>0.64595306636262095</v>
      </c>
      <c r="P1042" s="59">
        <v>0.61685769922021905</v>
      </c>
      <c r="Q1042" s="59">
        <v>0.58453880029574501</v>
      </c>
      <c r="R1042" s="59">
        <v>0.59401384436476101</v>
      </c>
      <c r="S1042" s="59">
        <v>0.53105189099200101</v>
      </c>
    </row>
    <row r="1043" spans="1:19" x14ac:dyDescent="0.3">
      <c r="A1043" t="s">
        <v>842</v>
      </c>
      <c r="B1043" t="s">
        <v>843</v>
      </c>
      <c r="C1043" s="51" t="s">
        <v>38</v>
      </c>
      <c r="D1043" s="51" t="s">
        <v>115</v>
      </c>
      <c r="E1043" s="51" t="s">
        <v>44</v>
      </c>
      <c r="F1043" s="58">
        <v>106.558295848559</v>
      </c>
      <c r="G1043" s="58">
        <v>110.435644028618</v>
      </c>
      <c r="H1043" s="58">
        <v>126.731388229789</v>
      </c>
      <c r="I1043" s="58">
        <v>121.52246195895501</v>
      </c>
      <c r="J1043" s="58">
        <v>131.77511710117801</v>
      </c>
      <c r="K1043" s="58">
        <v>104.43974295266101</v>
      </c>
      <c r="L1043" s="58">
        <v>88.146511468325699</v>
      </c>
      <c r="M1043" s="59">
        <v>0.65932427614205102</v>
      </c>
      <c r="N1043" s="59">
        <v>0.69404664449897502</v>
      </c>
      <c r="O1043" s="59">
        <v>0.66284434888036603</v>
      </c>
      <c r="P1043" s="59">
        <v>0.63483057833452095</v>
      </c>
      <c r="Q1043" s="59">
        <v>0.60340919326043096</v>
      </c>
      <c r="R1043" s="59">
        <v>0.61290538991405397</v>
      </c>
      <c r="S1043" s="59">
        <v>0.55067294106491005</v>
      </c>
    </row>
    <row r="1044" spans="1:19" x14ac:dyDescent="0.3">
      <c r="A1044" t="s">
        <v>844</v>
      </c>
      <c r="B1044" t="s">
        <v>845</v>
      </c>
      <c r="C1044" s="51" t="s">
        <v>43</v>
      </c>
      <c r="D1044" s="51" t="s">
        <v>115</v>
      </c>
      <c r="E1044" s="51" t="s">
        <v>44</v>
      </c>
      <c r="F1044" s="58">
        <v>112.347024131137</v>
      </c>
      <c r="G1044" s="58">
        <v>113.70173186955</v>
      </c>
      <c r="H1044" s="58">
        <v>127.946873063994</v>
      </c>
      <c r="I1044" s="58">
        <v>112.810304640537</v>
      </c>
      <c r="J1044" s="58">
        <v>130.85944713813399</v>
      </c>
      <c r="K1044" s="58">
        <v>107.79511805509</v>
      </c>
      <c r="L1044" s="58">
        <v>89.082356764689393</v>
      </c>
      <c r="M1044" s="59">
        <v>0.696793947474588</v>
      </c>
      <c r="N1044" s="59">
        <v>0.73207865283795603</v>
      </c>
      <c r="O1044" s="59">
        <v>0.70048470220024694</v>
      </c>
      <c r="P1044" s="59">
        <v>0.67178741707374601</v>
      </c>
      <c r="Q1044" s="59">
        <v>0.63913577860495197</v>
      </c>
      <c r="R1044" s="59">
        <v>0.64909548246103899</v>
      </c>
      <c r="S1044" s="59">
        <v>0.58413623453022601</v>
      </c>
    </row>
    <row r="1045" spans="1:19" x14ac:dyDescent="0.3">
      <c r="A1045" t="s">
        <v>126</v>
      </c>
      <c r="B1045" t="s">
        <v>127</v>
      </c>
      <c r="C1045" s="51" t="s">
        <v>43</v>
      </c>
      <c r="D1045" s="51" t="s">
        <v>115</v>
      </c>
      <c r="E1045" s="51" t="s">
        <v>39</v>
      </c>
      <c r="F1045" s="58">
        <v>107.337576091757</v>
      </c>
      <c r="G1045" s="58">
        <v>100.162257037449</v>
      </c>
      <c r="H1045" s="58">
        <v>94.546158479027895</v>
      </c>
      <c r="I1045" s="58"/>
      <c r="J1045" s="58"/>
      <c r="K1045" s="58"/>
      <c r="L1045" s="58"/>
      <c r="M1045" s="59">
        <v>0.30522939270188099</v>
      </c>
      <c r="N1045" s="59">
        <v>0.32549197172932298</v>
      </c>
      <c r="O1045" s="59">
        <v>0.30519098276314899</v>
      </c>
      <c r="P1045" s="59">
        <v>0.29044955283383</v>
      </c>
      <c r="Q1045" s="59">
        <v>0.26823587965836498</v>
      </c>
      <c r="R1045" s="59">
        <v>0.27221891293614697</v>
      </c>
      <c r="S1045" s="59">
        <v>0.22859625737320899</v>
      </c>
    </row>
    <row r="1046" spans="1:19" x14ac:dyDescent="0.3">
      <c r="A1046" t="s">
        <v>2133</v>
      </c>
      <c r="B1046" t="s">
        <v>2134</v>
      </c>
      <c r="C1046" s="51" t="s">
        <v>43</v>
      </c>
      <c r="D1046" s="51" t="s">
        <v>115</v>
      </c>
      <c r="E1046" s="51" t="s">
        <v>39</v>
      </c>
      <c r="F1046" s="58">
        <v>81.667042781922305</v>
      </c>
      <c r="G1046" s="58">
        <v>85.134961257217995</v>
      </c>
      <c r="H1046" s="58">
        <v>87.712645703809599</v>
      </c>
      <c r="I1046" s="58">
        <v>90.659634795447005</v>
      </c>
      <c r="J1046" s="58">
        <v>86.787799145608105</v>
      </c>
      <c r="K1046" s="58">
        <v>96.645286917097096</v>
      </c>
      <c r="L1046" s="58"/>
      <c r="M1046" s="59">
        <v>0.380278870405026</v>
      </c>
      <c r="N1046" s="59">
        <v>0.39098759075877598</v>
      </c>
      <c r="O1046" s="59">
        <v>0.35640194250516999</v>
      </c>
      <c r="P1046" s="59">
        <v>0.362557823376639</v>
      </c>
      <c r="Q1046" s="59">
        <v>0.33691889282632598</v>
      </c>
      <c r="R1046" s="59">
        <v>0.32904720854619102</v>
      </c>
      <c r="S1046" s="59">
        <v>0.252302362780014</v>
      </c>
    </row>
    <row r="1047" spans="1:19" x14ac:dyDescent="0.3">
      <c r="A1047" t="s">
        <v>2137</v>
      </c>
      <c r="B1047" t="s">
        <v>2138</v>
      </c>
      <c r="C1047" s="51" t="s">
        <v>43</v>
      </c>
      <c r="D1047" s="51" t="s">
        <v>115</v>
      </c>
      <c r="E1047" s="51" t="s">
        <v>39</v>
      </c>
      <c r="F1047" s="58">
        <v>81.667042781922305</v>
      </c>
      <c r="G1047" s="58">
        <v>85.134961257217995</v>
      </c>
      <c r="H1047" s="58">
        <v>87.712645703809599</v>
      </c>
      <c r="I1047" s="58">
        <v>90.659634795447005</v>
      </c>
      <c r="J1047" s="58">
        <v>86.787799145608105</v>
      </c>
      <c r="K1047" s="58">
        <v>96.645286917097096</v>
      </c>
      <c r="L1047" s="58"/>
      <c r="M1047" s="59">
        <v>0.380278870405026</v>
      </c>
      <c r="N1047" s="59">
        <v>0.39098759075877598</v>
      </c>
      <c r="O1047" s="59">
        <v>0.35640194250516999</v>
      </c>
      <c r="P1047" s="59">
        <v>0.362557823376639</v>
      </c>
      <c r="Q1047" s="59">
        <v>0.33691889282632598</v>
      </c>
      <c r="R1047" s="59">
        <v>0.32904720854619102</v>
      </c>
      <c r="S1047" s="59">
        <v>0.252302362780014</v>
      </c>
    </row>
    <row r="1048" spans="1:19" x14ac:dyDescent="0.3">
      <c r="A1048" t="s">
        <v>2139</v>
      </c>
      <c r="B1048" t="s">
        <v>2140</v>
      </c>
      <c r="C1048" s="51" t="s">
        <v>38</v>
      </c>
      <c r="D1048" s="51" t="s">
        <v>115</v>
      </c>
      <c r="E1048" s="51" t="s">
        <v>39</v>
      </c>
      <c r="F1048" s="58">
        <v>81.667042781922305</v>
      </c>
      <c r="G1048" s="58">
        <v>85.134961257217995</v>
      </c>
      <c r="H1048" s="58">
        <v>87.712645703809599</v>
      </c>
      <c r="I1048" s="58">
        <v>90.659634795447005</v>
      </c>
      <c r="J1048" s="58">
        <v>86.787799145608105</v>
      </c>
      <c r="K1048" s="58">
        <v>96.645286917097096</v>
      </c>
      <c r="L1048" s="58"/>
      <c r="M1048" s="59">
        <v>0.380278870405026</v>
      </c>
      <c r="N1048" s="59">
        <v>0.39098759075877598</v>
      </c>
      <c r="O1048" s="59">
        <v>0.35640194250516999</v>
      </c>
      <c r="P1048" s="59">
        <v>0.362557823376639</v>
      </c>
      <c r="Q1048" s="59">
        <v>0.33691889282632598</v>
      </c>
      <c r="R1048" s="59">
        <v>0.32904720854619102</v>
      </c>
      <c r="S1048" s="59">
        <v>0.252302362780014</v>
      </c>
    </row>
    <row r="1049" spans="1:19" x14ac:dyDescent="0.3">
      <c r="A1049" t="s">
        <v>2141</v>
      </c>
      <c r="B1049" t="s">
        <v>2142</v>
      </c>
      <c r="C1049" s="51" t="s">
        <v>38</v>
      </c>
      <c r="D1049" s="51" t="s">
        <v>115</v>
      </c>
      <c r="E1049" s="51" t="s">
        <v>44</v>
      </c>
      <c r="F1049" s="58">
        <v>68.219488408588106</v>
      </c>
      <c r="G1049" s="58">
        <v>81.248770076058904</v>
      </c>
      <c r="H1049" s="58">
        <v>82.990349446644998</v>
      </c>
      <c r="I1049" s="58">
        <v>89.950770599476002</v>
      </c>
      <c r="J1049" s="58">
        <v>85.035025188733599</v>
      </c>
      <c r="K1049" s="58">
        <v>97.261189394989202</v>
      </c>
      <c r="L1049" s="58">
        <v>107.368368689147</v>
      </c>
      <c r="M1049" s="59">
        <v>0.55409162393054401</v>
      </c>
      <c r="N1049" s="59">
        <v>0.53819115601356604</v>
      </c>
      <c r="O1049" s="59">
        <v>0.46002965373485499</v>
      </c>
      <c r="P1049" s="59">
        <v>0.52288392905638603</v>
      </c>
      <c r="Q1049" s="59">
        <v>0.48185924183168299</v>
      </c>
      <c r="R1049" s="59">
        <v>0.44522035272522797</v>
      </c>
      <c r="S1049" s="59">
        <v>0.252302362780014</v>
      </c>
    </row>
    <row r="1050" spans="1:19" x14ac:dyDescent="0.3">
      <c r="A1050" t="s">
        <v>2135</v>
      </c>
      <c r="B1050" t="s">
        <v>2136</v>
      </c>
      <c r="C1050" s="51" t="s">
        <v>43</v>
      </c>
      <c r="D1050" s="51" t="s">
        <v>115</v>
      </c>
      <c r="E1050" s="51" t="s">
        <v>39</v>
      </c>
      <c r="F1050" s="58">
        <v>81.667042781922305</v>
      </c>
      <c r="G1050" s="58">
        <v>85.134961257217995</v>
      </c>
      <c r="H1050" s="58">
        <v>87.712645703809599</v>
      </c>
      <c r="I1050" s="58">
        <v>90.659634795447005</v>
      </c>
      <c r="J1050" s="58">
        <v>86.787799145608105</v>
      </c>
      <c r="K1050" s="58">
        <v>96.645286917097096</v>
      </c>
      <c r="L1050" s="58"/>
      <c r="M1050" s="59">
        <v>0.380278870405026</v>
      </c>
      <c r="N1050" s="59">
        <v>0.39098759075877598</v>
      </c>
      <c r="O1050" s="59">
        <v>0.35640194250516999</v>
      </c>
      <c r="P1050" s="59">
        <v>0.362557823376639</v>
      </c>
      <c r="Q1050" s="59">
        <v>0.33691889282632598</v>
      </c>
      <c r="R1050" s="59">
        <v>0.32904720854619102</v>
      </c>
      <c r="S1050" s="59">
        <v>0.252302362780014</v>
      </c>
    </row>
    <row r="1051" spans="1:19" x14ac:dyDescent="0.3">
      <c r="A1051" t="s">
        <v>3836</v>
      </c>
      <c r="B1051" t="s">
        <v>3837</v>
      </c>
      <c r="C1051" s="51" t="s">
        <v>43</v>
      </c>
      <c r="D1051" s="51" t="s">
        <v>115</v>
      </c>
      <c r="E1051" s="51" t="s">
        <v>39</v>
      </c>
      <c r="F1051" s="58">
        <v>79.306372003151594</v>
      </c>
      <c r="G1051" s="58">
        <v>85.336143332634094</v>
      </c>
      <c r="H1051" s="58">
        <v>79.141616723548594</v>
      </c>
      <c r="I1051" s="58">
        <v>86.7668949731287</v>
      </c>
      <c r="J1051" s="58">
        <v>87.907171170104306</v>
      </c>
      <c r="K1051" s="58">
        <v>105.125251790014</v>
      </c>
      <c r="L1051" s="58">
        <v>103.057352601291</v>
      </c>
      <c r="M1051" s="59">
        <v>0.47100912005721901</v>
      </c>
      <c r="N1051" s="59">
        <v>0.48364820418128002</v>
      </c>
      <c r="O1051" s="59">
        <v>0.46265793897413499</v>
      </c>
      <c r="P1051" s="59">
        <v>0.44971718942683298</v>
      </c>
      <c r="Q1051" s="59">
        <v>0.42072980354684802</v>
      </c>
      <c r="R1051" s="59">
        <v>0.41650206358698999</v>
      </c>
      <c r="S1051" s="59">
        <v>0.31475708164251298</v>
      </c>
    </row>
    <row r="1052" spans="1:19" x14ac:dyDescent="0.3">
      <c r="A1052" t="s">
        <v>3830</v>
      </c>
      <c r="B1052" t="s">
        <v>3831</v>
      </c>
      <c r="C1052" s="51" t="s">
        <v>43</v>
      </c>
      <c r="D1052" s="51" t="s">
        <v>115</v>
      </c>
      <c r="E1052" s="51" t="s">
        <v>39</v>
      </c>
      <c r="F1052" s="58">
        <v>79.306372003151594</v>
      </c>
      <c r="G1052" s="58">
        <v>85.336143332634094</v>
      </c>
      <c r="H1052" s="58">
        <v>79.141616723548594</v>
      </c>
      <c r="I1052" s="58">
        <v>86.7668949731287</v>
      </c>
      <c r="J1052" s="58">
        <v>87.907171170104306</v>
      </c>
      <c r="K1052" s="58">
        <v>105.125251790014</v>
      </c>
      <c r="L1052" s="58">
        <v>103.057352601291</v>
      </c>
      <c r="M1052" s="59">
        <v>0.47100912005721901</v>
      </c>
      <c r="N1052" s="59">
        <v>0.48364820418128002</v>
      </c>
      <c r="O1052" s="59">
        <v>0.46265793897413499</v>
      </c>
      <c r="P1052" s="59">
        <v>0.44971718942683298</v>
      </c>
      <c r="Q1052" s="59">
        <v>0.42072980354684802</v>
      </c>
      <c r="R1052" s="59">
        <v>0.41650206358698999</v>
      </c>
      <c r="S1052" s="59">
        <v>0.31475708164251298</v>
      </c>
    </row>
    <row r="1053" spans="1:19" x14ac:dyDescent="0.3">
      <c r="A1053" t="s">
        <v>128</v>
      </c>
      <c r="B1053" t="s">
        <v>129</v>
      </c>
      <c r="C1053" s="51" t="s">
        <v>43</v>
      </c>
      <c r="D1053" s="51" t="s">
        <v>115</v>
      </c>
      <c r="E1053" s="51" t="s">
        <v>39</v>
      </c>
      <c r="F1053" s="58">
        <v>92.237961803352405</v>
      </c>
      <c r="G1053" s="58">
        <v>87.554073874704599</v>
      </c>
      <c r="H1053" s="58">
        <v>91.380205525616404</v>
      </c>
      <c r="I1053" s="58">
        <v>88.221275589207195</v>
      </c>
      <c r="J1053" s="58"/>
      <c r="K1053" s="58"/>
      <c r="L1053" s="58"/>
      <c r="M1053" s="59">
        <v>0.32935429527318499</v>
      </c>
      <c r="N1053" s="59">
        <v>0.34376542324004999</v>
      </c>
      <c r="O1053" s="59">
        <v>0.32697889225134402</v>
      </c>
      <c r="P1053" s="59">
        <v>0.31790106448142302</v>
      </c>
      <c r="Q1053" s="59">
        <v>0.29913833164791698</v>
      </c>
      <c r="R1053" s="59">
        <v>0.29973776006956898</v>
      </c>
      <c r="S1053" s="59">
        <v>0.25161644196197203</v>
      </c>
    </row>
    <row r="1054" spans="1:19" x14ac:dyDescent="0.3">
      <c r="A1054" t="s">
        <v>128</v>
      </c>
      <c r="B1054" t="s">
        <v>129</v>
      </c>
      <c r="C1054" s="51" t="s">
        <v>43</v>
      </c>
      <c r="D1054" s="51" t="s">
        <v>115</v>
      </c>
      <c r="E1054" s="51" t="s">
        <v>39</v>
      </c>
      <c r="F1054" s="58">
        <v>92.237961803352405</v>
      </c>
      <c r="G1054" s="58">
        <v>87.554073874704599</v>
      </c>
      <c r="H1054" s="58">
        <v>91.380205525616404</v>
      </c>
      <c r="I1054" s="58">
        <v>88.221275589207195</v>
      </c>
      <c r="J1054" s="58"/>
      <c r="K1054" s="58"/>
      <c r="L1054" s="58"/>
      <c r="M1054" s="59">
        <v>0.32935429527318499</v>
      </c>
      <c r="N1054" s="59">
        <v>0.34376542324004999</v>
      </c>
      <c r="O1054" s="59">
        <v>0.32697889225134402</v>
      </c>
      <c r="P1054" s="59">
        <v>0.31790106448142302</v>
      </c>
      <c r="Q1054" s="59">
        <v>0.29913833164791698</v>
      </c>
      <c r="R1054" s="59">
        <v>0.29973776006956898</v>
      </c>
      <c r="S1054" s="59">
        <v>0.25161644196197203</v>
      </c>
    </row>
    <row r="1055" spans="1:19" x14ac:dyDescent="0.3">
      <c r="A1055" t="s">
        <v>130</v>
      </c>
      <c r="B1055" t="s">
        <v>131</v>
      </c>
      <c r="C1055" s="51" t="s">
        <v>38</v>
      </c>
      <c r="D1055" s="51" t="s">
        <v>115</v>
      </c>
      <c r="E1055" s="51" t="s">
        <v>39</v>
      </c>
      <c r="F1055" s="58">
        <v>92.237961803352405</v>
      </c>
      <c r="G1055" s="58">
        <v>87.554073874704599</v>
      </c>
      <c r="H1055" s="58">
        <v>91.380205525616404</v>
      </c>
      <c r="I1055" s="58">
        <v>88.221275589207195</v>
      </c>
      <c r="J1055" s="58"/>
      <c r="K1055" s="58"/>
      <c r="L1055" s="58"/>
      <c r="M1055" s="59">
        <v>0.32935429527318499</v>
      </c>
      <c r="N1055" s="59">
        <v>0.34376542324004999</v>
      </c>
      <c r="O1055" s="59">
        <v>0.32697889225134402</v>
      </c>
      <c r="P1055" s="59">
        <v>0.31790106448142302</v>
      </c>
      <c r="Q1055" s="59">
        <v>0.29913833164791698</v>
      </c>
      <c r="R1055" s="59">
        <v>0.29973776006956898</v>
      </c>
      <c r="S1055" s="59">
        <v>0.25161644196197203</v>
      </c>
    </row>
    <row r="1056" spans="1:19" x14ac:dyDescent="0.3">
      <c r="A1056" t="s">
        <v>130</v>
      </c>
      <c r="B1056" t="s">
        <v>131</v>
      </c>
      <c r="C1056" s="51" t="s">
        <v>38</v>
      </c>
      <c r="D1056" s="51" t="s">
        <v>115</v>
      </c>
      <c r="E1056" s="51" t="s">
        <v>39</v>
      </c>
      <c r="F1056" s="58">
        <v>92.237961803352405</v>
      </c>
      <c r="G1056" s="58">
        <v>87.554073874704599</v>
      </c>
      <c r="H1056" s="58">
        <v>91.380205525616404</v>
      </c>
      <c r="I1056" s="58">
        <v>88.221275589207195</v>
      </c>
      <c r="J1056" s="58"/>
      <c r="K1056" s="58"/>
      <c r="L1056" s="58"/>
      <c r="M1056" s="59">
        <v>0.32935429527318499</v>
      </c>
      <c r="N1056" s="59">
        <v>0.34376542324004999</v>
      </c>
      <c r="O1056" s="59">
        <v>0.32697889225134402</v>
      </c>
      <c r="P1056" s="59">
        <v>0.31790106448142302</v>
      </c>
      <c r="Q1056" s="59">
        <v>0.29913833164791698</v>
      </c>
      <c r="R1056" s="59">
        <v>0.29973776006956898</v>
      </c>
      <c r="S1056" s="59">
        <v>0.25161644196197203</v>
      </c>
    </row>
    <row r="1057" spans="1:19" x14ac:dyDescent="0.3">
      <c r="A1057" t="s">
        <v>4214</v>
      </c>
      <c r="B1057" t="s">
        <v>4215</v>
      </c>
      <c r="C1057" s="51" t="s">
        <v>43</v>
      </c>
      <c r="D1057" s="51" t="s">
        <v>115</v>
      </c>
      <c r="E1057" s="51" t="s">
        <v>44</v>
      </c>
      <c r="F1057" s="58">
        <v>87.386024718090894</v>
      </c>
      <c r="G1057" s="58">
        <v>81.923636727801593</v>
      </c>
      <c r="H1057" s="58">
        <v>85.601735553292599</v>
      </c>
      <c r="I1057" s="58">
        <v>90.859503955190704</v>
      </c>
      <c r="J1057" s="58">
        <v>92.209642472054</v>
      </c>
      <c r="K1057" s="58">
        <v>112.20976997103899</v>
      </c>
      <c r="L1057" s="58">
        <v>111.34628323126999</v>
      </c>
      <c r="M1057" s="59">
        <v>0.516880333387432</v>
      </c>
      <c r="N1057" s="59">
        <v>0.56901706990654999</v>
      </c>
      <c r="O1057" s="59">
        <v>0.52330896243056702</v>
      </c>
      <c r="P1057" s="59">
        <v>0.48113650089995202</v>
      </c>
      <c r="Q1057" s="59">
        <v>0.43854657162837002</v>
      </c>
      <c r="R1057" s="59">
        <v>0.45313437725940597</v>
      </c>
      <c r="S1057" s="59">
        <v>0.379187405279162</v>
      </c>
    </row>
    <row r="1058" spans="1:19" x14ac:dyDescent="0.3">
      <c r="A1058" t="s">
        <v>1208</v>
      </c>
      <c r="B1058" t="s">
        <v>1209</v>
      </c>
      <c r="C1058" s="51" t="s">
        <v>38</v>
      </c>
      <c r="D1058" s="51" t="s">
        <v>115</v>
      </c>
      <c r="E1058" s="51" t="s">
        <v>44</v>
      </c>
      <c r="F1058" s="58">
        <v>106.267130795539</v>
      </c>
      <c r="G1058" s="58">
        <v>110.50857417352699</v>
      </c>
      <c r="H1058" s="58">
        <v>108.53773315558099</v>
      </c>
      <c r="I1058" s="58">
        <v>102.576271889822</v>
      </c>
      <c r="J1058" s="58">
        <v>104.747651545021</v>
      </c>
      <c r="K1058" s="58">
        <v>99.9077732759322</v>
      </c>
      <c r="L1058" s="58">
        <v>94.458179405444696</v>
      </c>
      <c r="M1058" s="59">
        <v>0.640401879646188</v>
      </c>
      <c r="N1058" s="59">
        <v>0.68121558472273303</v>
      </c>
      <c r="O1058" s="59">
        <v>0.64346857601172402</v>
      </c>
      <c r="P1058" s="59">
        <v>0.61813297633405795</v>
      </c>
      <c r="Q1058" s="59">
        <v>0.58597408418729502</v>
      </c>
      <c r="R1058" s="59">
        <v>0.59154205998456799</v>
      </c>
      <c r="S1058" s="59">
        <v>0.53264250324392604</v>
      </c>
    </row>
    <row r="1059" spans="1:19" x14ac:dyDescent="0.3">
      <c r="A1059" t="s">
        <v>2960</v>
      </c>
      <c r="B1059" t="s">
        <v>2961</v>
      </c>
      <c r="C1059" s="51" t="s">
        <v>43</v>
      </c>
      <c r="D1059" s="51" t="s">
        <v>115</v>
      </c>
      <c r="E1059" s="51" t="s">
        <v>44</v>
      </c>
      <c r="F1059" s="58">
        <v>118.047818492243</v>
      </c>
      <c r="G1059" s="58">
        <v>97.290281071493098</v>
      </c>
      <c r="H1059" s="58">
        <v>115.632335371365</v>
      </c>
      <c r="I1059" s="58">
        <v>102.037143762033</v>
      </c>
      <c r="J1059" s="58">
        <v>113.655961099572</v>
      </c>
      <c r="K1059" s="58">
        <v>103.67898058806399</v>
      </c>
      <c r="L1059" s="58">
        <v>92.182857045411495</v>
      </c>
      <c r="M1059" s="59">
        <v>0.67986231929831498</v>
      </c>
      <c r="N1059" s="59">
        <v>0.72068846874611003</v>
      </c>
      <c r="O1059" s="59">
        <v>0.68300575975461097</v>
      </c>
      <c r="P1059" s="59">
        <v>0.65679322389748096</v>
      </c>
      <c r="Q1059" s="59">
        <v>0.62427612934980103</v>
      </c>
      <c r="R1059" s="59">
        <v>0.63077150012096295</v>
      </c>
      <c r="S1059" s="59">
        <v>0.57070376786755495</v>
      </c>
    </row>
    <row r="1060" spans="1:19" x14ac:dyDescent="0.3">
      <c r="A1060" t="s">
        <v>332</v>
      </c>
      <c r="B1060" t="s">
        <v>333</v>
      </c>
      <c r="C1060" s="51" t="s">
        <v>43</v>
      </c>
      <c r="D1060" s="51" t="s">
        <v>115</v>
      </c>
      <c r="E1060" s="51" t="s">
        <v>39</v>
      </c>
      <c r="F1060" s="58">
        <v>115.334702002136</v>
      </c>
      <c r="G1060" s="58">
        <v>115.20701663075801</v>
      </c>
      <c r="H1060" s="58">
        <v>109.94626736101399</v>
      </c>
      <c r="I1060" s="58">
        <v>109.336710999445</v>
      </c>
      <c r="J1060" s="58">
        <v>112.02147042927</v>
      </c>
      <c r="K1060" s="58">
        <v>100.84629242951399</v>
      </c>
      <c r="L1060" s="58">
        <v>90.529934033442998</v>
      </c>
      <c r="M1060" s="59">
        <v>0.49664578463183501</v>
      </c>
      <c r="N1060" s="59">
        <v>0.50775025741095703</v>
      </c>
      <c r="O1060" s="59">
        <v>0.493646409231699</v>
      </c>
      <c r="P1060" s="59">
        <v>0.48686196514286001</v>
      </c>
      <c r="Q1060" s="59">
        <v>0.47218544795856499</v>
      </c>
      <c r="R1060" s="59">
        <v>0.47399733909417402</v>
      </c>
      <c r="S1060" s="59">
        <v>0.43878225549619299</v>
      </c>
    </row>
    <row r="1061" spans="1:19" x14ac:dyDescent="0.3">
      <c r="A1061" t="s">
        <v>1490</v>
      </c>
      <c r="B1061" t="s">
        <v>1491</v>
      </c>
      <c r="C1061" s="51" t="s">
        <v>38</v>
      </c>
      <c r="D1061" s="51" t="s">
        <v>115</v>
      </c>
      <c r="E1061" s="51" t="s">
        <v>44</v>
      </c>
      <c r="F1061" s="58">
        <v>96.847145009491101</v>
      </c>
      <c r="G1061" s="58">
        <v>99.336861909585394</v>
      </c>
      <c r="H1061" s="58">
        <v>97.018355383849496</v>
      </c>
      <c r="I1061" s="58">
        <v>93.287077480890403</v>
      </c>
      <c r="J1061" s="58">
        <v>93.445463933718102</v>
      </c>
      <c r="K1061" s="58">
        <v>111.873806486617</v>
      </c>
      <c r="L1061" s="58">
        <v>93.459605853781696</v>
      </c>
      <c r="M1061" s="59">
        <v>0.561036053207565</v>
      </c>
      <c r="N1061" s="59">
        <v>0.609352296957269</v>
      </c>
      <c r="O1061" s="59">
        <v>0.56661169199898997</v>
      </c>
      <c r="P1061" s="59">
        <v>0.52989693798917203</v>
      </c>
      <c r="Q1061" s="59">
        <v>0.490761370169566</v>
      </c>
      <c r="R1061" s="59">
        <v>0.50265225038558004</v>
      </c>
      <c r="S1061" s="59">
        <v>0.43382169114338298</v>
      </c>
    </row>
    <row r="1062" spans="1:19" x14ac:dyDescent="0.3">
      <c r="A1062" t="s">
        <v>1110</v>
      </c>
      <c r="B1062" t="s">
        <v>1111</v>
      </c>
      <c r="C1062" s="51" t="s">
        <v>43</v>
      </c>
      <c r="D1062" s="51" t="s">
        <v>115</v>
      </c>
      <c r="E1062" s="51" t="s">
        <v>44</v>
      </c>
      <c r="F1062" s="58">
        <v>105.93079720024799</v>
      </c>
      <c r="G1062" s="58">
        <v>107.68226824696499</v>
      </c>
      <c r="H1062" s="58">
        <v>121.688729869509</v>
      </c>
      <c r="I1062" s="58">
        <v>113.774779920459</v>
      </c>
      <c r="J1062" s="58">
        <v>106.20985688971599</v>
      </c>
      <c r="K1062" s="58">
        <v>88.136151699321502</v>
      </c>
      <c r="L1062" s="58">
        <v>91.5221733707141</v>
      </c>
      <c r="M1062" s="59">
        <v>0.65780981008754902</v>
      </c>
      <c r="N1062" s="59">
        <v>0.69380120957220803</v>
      </c>
      <c r="O1062" s="59">
        <v>0.66167468021207798</v>
      </c>
      <c r="P1062" s="59">
        <v>0.633708521963678</v>
      </c>
      <c r="Q1062" s="59">
        <v>0.60220405020276602</v>
      </c>
      <c r="R1062" s="59">
        <v>0.61139955734019502</v>
      </c>
      <c r="S1062" s="59">
        <v>0.55095482073896795</v>
      </c>
    </row>
    <row r="1063" spans="1:19" x14ac:dyDescent="0.3">
      <c r="A1063" t="s">
        <v>1106</v>
      </c>
      <c r="B1063" t="s">
        <v>1107</v>
      </c>
      <c r="C1063" s="51" t="s">
        <v>38</v>
      </c>
      <c r="D1063" s="51" t="s">
        <v>115</v>
      </c>
      <c r="E1063" s="51" t="s">
        <v>44</v>
      </c>
      <c r="F1063" s="58">
        <v>110.27232975784599</v>
      </c>
      <c r="G1063" s="58">
        <v>111.22361810780301</v>
      </c>
      <c r="H1063" s="58">
        <v>120.18276322279701</v>
      </c>
      <c r="I1063" s="58">
        <v>125.904438977927</v>
      </c>
      <c r="J1063" s="58">
        <v>107.229525417657</v>
      </c>
      <c r="K1063" s="58">
        <v>87.858207847362806</v>
      </c>
      <c r="L1063" s="58">
        <v>91.826690030002496</v>
      </c>
      <c r="M1063" s="59">
        <v>0.65780564098559102</v>
      </c>
      <c r="N1063" s="59">
        <v>0.69379666290167896</v>
      </c>
      <c r="O1063" s="59">
        <v>0.66166610808775805</v>
      </c>
      <c r="P1063" s="59">
        <v>0.63370334350275204</v>
      </c>
      <c r="Q1063" s="59">
        <v>0.60219978502982896</v>
      </c>
      <c r="R1063" s="59">
        <v>0.61138966345299695</v>
      </c>
      <c r="S1063" s="59">
        <v>0.55094073167226498</v>
      </c>
    </row>
    <row r="1064" spans="1:19" x14ac:dyDescent="0.3">
      <c r="A1064" t="s">
        <v>1108</v>
      </c>
      <c r="B1064" t="s">
        <v>1109</v>
      </c>
      <c r="C1064" s="51" t="s">
        <v>38</v>
      </c>
      <c r="D1064" s="51" t="s">
        <v>115</v>
      </c>
      <c r="E1064" s="51" t="s">
        <v>44</v>
      </c>
      <c r="F1064" s="58">
        <v>104.360712454579</v>
      </c>
      <c r="G1064" s="58">
        <v>103.205737109041</v>
      </c>
      <c r="H1064" s="58">
        <v>119.851772813781</v>
      </c>
      <c r="I1064" s="58">
        <v>114.374355583523</v>
      </c>
      <c r="J1064" s="58">
        <v>99.990197379964599</v>
      </c>
      <c r="K1064" s="58">
        <v>90.814285188707601</v>
      </c>
      <c r="L1064" s="58">
        <v>89.409754727067394</v>
      </c>
      <c r="M1064" s="59">
        <v>0.65934503647792897</v>
      </c>
      <c r="N1064" s="59">
        <v>0.694582383136924</v>
      </c>
      <c r="O1064" s="59">
        <v>0.66320306989873801</v>
      </c>
      <c r="P1064" s="59">
        <v>0.63469631339987498</v>
      </c>
      <c r="Q1064" s="59">
        <v>0.60313272823554098</v>
      </c>
      <c r="R1064" s="59">
        <v>0.61296451482019998</v>
      </c>
      <c r="S1064" s="59">
        <v>0.55205217726706601</v>
      </c>
    </row>
    <row r="1065" spans="1:19" x14ac:dyDescent="0.3">
      <c r="A1065" t="s">
        <v>1114</v>
      </c>
      <c r="B1065" t="s">
        <v>1115</v>
      </c>
      <c r="C1065" s="51" t="s">
        <v>43</v>
      </c>
      <c r="D1065" s="51" t="s">
        <v>115</v>
      </c>
      <c r="E1065" s="51" t="s">
        <v>39</v>
      </c>
      <c r="F1065" s="58">
        <v>106.393952264891</v>
      </c>
      <c r="G1065" s="58">
        <v>107.871459555312</v>
      </c>
      <c r="H1065" s="58">
        <v>117.95467694530799</v>
      </c>
      <c r="I1065" s="58">
        <v>118.163724679957</v>
      </c>
      <c r="J1065" s="58">
        <v>103.67040979762599</v>
      </c>
      <c r="K1065" s="58">
        <v>89.541637163588405</v>
      </c>
      <c r="L1065" s="58">
        <v>93.008314006382093</v>
      </c>
      <c r="M1065" s="59">
        <v>0.56172310785262103</v>
      </c>
      <c r="N1065" s="59">
        <v>0.58324364403797502</v>
      </c>
      <c r="O1065" s="59">
        <v>0.563489515921762</v>
      </c>
      <c r="P1065" s="59">
        <v>0.54662723991367501</v>
      </c>
      <c r="Q1065" s="59">
        <v>0.52471800361788001</v>
      </c>
      <c r="R1065" s="59">
        <v>0.53026502079322302</v>
      </c>
      <c r="S1065" s="59">
        <v>0.48536887525967898</v>
      </c>
    </row>
    <row r="1066" spans="1:19" x14ac:dyDescent="0.3">
      <c r="A1066" t="s">
        <v>1112</v>
      </c>
      <c r="B1066" t="s">
        <v>1113</v>
      </c>
      <c r="C1066" s="51" t="s">
        <v>43</v>
      </c>
      <c r="D1066" s="51" t="s">
        <v>115</v>
      </c>
      <c r="E1066" s="51" t="s">
        <v>44</v>
      </c>
      <c r="F1066" s="58">
        <v>108.182124059277</v>
      </c>
      <c r="G1066" s="58">
        <v>109.678254618312</v>
      </c>
      <c r="H1066" s="58">
        <v>113.125454635545</v>
      </c>
      <c r="I1066" s="58">
        <v>123.604639178036</v>
      </c>
      <c r="J1066" s="58">
        <v>107.011345597749</v>
      </c>
      <c r="K1066" s="58">
        <v>88.310497254974607</v>
      </c>
      <c r="L1066" s="58">
        <v>97.806523264266303</v>
      </c>
      <c r="M1066" s="59">
        <v>0.65946127299302704</v>
      </c>
      <c r="N1066" s="59">
        <v>0.69467991061741796</v>
      </c>
      <c r="O1066" s="59">
        <v>0.663336789887494</v>
      </c>
      <c r="P1066" s="59">
        <v>0.634784107393498</v>
      </c>
      <c r="Q1066" s="59">
        <v>0.60321781561439503</v>
      </c>
      <c r="R1066" s="59">
        <v>0.61308273723301498</v>
      </c>
      <c r="S1066" s="59">
        <v>0.55215331370860099</v>
      </c>
    </row>
    <row r="1067" spans="1:19" x14ac:dyDescent="0.3">
      <c r="A1067" t="s">
        <v>1925</v>
      </c>
      <c r="B1067" t="s">
        <v>1926</v>
      </c>
      <c r="C1067" s="51" t="s">
        <v>43</v>
      </c>
      <c r="D1067" s="51" t="s">
        <v>115</v>
      </c>
      <c r="E1067" s="51" t="s">
        <v>39</v>
      </c>
      <c r="F1067" s="58">
        <v>114.67574376452799</v>
      </c>
      <c r="G1067" s="58">
        <v>106.143080823799</v>
      </c>
      <c r="H1067" s="58">
        <v>103.613688202074</v>
      </c>
      <c r="I1067" s="58">
        <v>108.774487516186</v>
      </c>
      <c r="J1067" s="58">
        <v>110.64111267903699</v>
      </c>
      <c r="K1067" s="58">
        <v>106.98181123085701</v>
      </c>
      <c r="L1067" s="58">
        <v>98.383941318940302</v>
      </c>
      <c r="M1067" s="59">
        <v>0.50758870988208005</v>
      </c>
      <c r="N1067" s="59">
        <v>0.52500140253983496</v>
      </c>
      <c r="O1067" s="59">
        <v>0.50687442076934297</v>
      </c>
      <c r="P1067" s="59">
        <v>0.491468327304591</v>
      </c>
      <c r="Q1067" s="59">
        <v>0.46973274804808401</v>
      </c>
      <c r="R1067" s="59">
        <v>0.47053749775349601</v>
      </c>
      <c r="S1067" s="59">
        <v>0.41854082185742802</v>
      </c>
    </row>
    <row r="1068" spans="1:19" x14ac:dyDescent="0.3">
      <c r="A1068" t="s">
        <v>1921</v>
      </c>
      <c r="B1068" t="s">
        <v>1922</v>
      </c>
      <c r="C1068" s="51" t="s">
        <v>38</v>
      </c>
      <c r="D1068" s="51" t="s">
        <v>115</v>
      </c>
      <c r="E1068" s="51" t="s">
        <v>44</v>
      </c>
      <c r="F1068" s="58">
        <v>112.36788795598299</v>
      </c>
      <c r="G1068" s="58">
        <v>109.778615696103</v>
      </c>
      <c r="H1068" s="58">
        <v>105.470653705564</v>
      </c>
      <c r="I1068" s="58">
        <v>104.551973125141</v>
      </c>
      <c r="J1068" s="58">
        <v>109.66955856835899</v>
      </c>
      <c r="K1068" s="58">
        <v>103.245192104757</v>
      </c>
      <c r="L1068" s="58">
        <v>103.50515086436501</v>
      </c>
      <c r="M1068" s="59">
        <v>0.62557373977117603</v>
      </c>
      <c r="N1068" s="59">
        <v>0.66275163547417504</v>
      </c>
      <c r="O1068" s="59">
        <v>0.62816489149142596</v>
      </c>
      <c r="P1068" s="59">
        <v>0.59863653767231595</v>
      </c>
      <c r="Q1068" s="59">
        <v>0.564887563511835</v>
      </c>
      <c r="R1068" s="59">
        <v>0.57186585101390996</v>
      </c>
      <c r="S1068" s="59">
        <v>0.50213608195898096</v>
      </c>
    </row>
    <row r="1069" spans="1:19" x14ac:dyDescent="0.3">
      <c r="A1069" t="s">
        <v>1927</v>
      </c>
      <c r="B1069" t="s">
        <v>1928</v>
      </c>
      <c r="C1069" s="51" t="s">
        <v>43</v>
      </c>
      <c r="D1069" s="51" t="s">
        <v>115</v>
      </c>
      <c r="E1069" s="51" t="s">
        <v>39</v>
      </c>
      <c r="F1069" s="58">
        <v>114.67574376452799</v>
      </c>
      <c r="G1069" s="58">
        <v>106.143080823799</v>
      </c>
      <c r="H1069" s="58">
        <v>103.613688202074</v>
      </c>
      <c r="I1069" s="58">
        <v>108.774487516186</v>
      </c>
      <c r="J1069" s="58">
        <v>110.64111267903699</v>
      </c>
      <c r="K1069" s="58">
        <v>106.98181123085701</v>
      </c>
      <c r="L1069" s="58">
        <v>98.383941318940302</v>
      </c>
      <c r="M1069" s="59">
        <v>0.50758870988208005</v>
      </c>
      <c r="N1069" s="59">
        <v>0.52500140253983496</v>
      </c>
      <c r="O1069" s="59">
        <v>0.50687442076934297</v>
      </c>
      <c r="P1069" s="59">
        <v>0.491468327304591</v>
      </c>
      <c r="Q1069" s="59">
        <v>0.46973274804808401</v>
      </c>
      <c r="R1069" s="59">
        <v>0.47053749775349601</v>
      </c>
      <c r="S1069" s="59">
        <v>0.41854082185742802</v>
      </c>
    </row>
    <row r="1070" spans="1:19" x14ac:dyDescent="0.3">
      <c r="A1070" t="s">
        <v>1923</v>
      </c>
      <c r="B1070" t="s">
        <v>1924</v>
      </c>
      <c r="C1070" s="51" t="s">
        <v>43</v>
      </c>
      <c r="D1070" s="51" t="s">
        <v>115</v>
      </c>
      <c r="E1070" s="51" t="s">
        <v>39</v>
      </c>
      <c r="F1070" s="58">
        <v>114.67574376452799</v>
      </c>
      <c r="G1070" s="58">
        <v>106.143080823799</v>
      </c>
      <c r="H1070" s="58">
        <v>103.613688202074</v>
      </c>
      <c r="I1070" s="58">
        <v>108.774487516186</v>
      </c>
      <c r="J1070" s="58">
        <v>110.64111267903699</v>
      </c>
      <c r="K1070" s="58">
        <v>106.98181123085701</v>
      </c>
      <c r="L1070" s="58">
        <v>98.383941318940302</v>
      </c>
      <c r="M1070" s="59">
        <v>0.50758870988208005</v>
      </c>
      <c r="N1070" s="59">
        <v>0.52500140253983496</v>
      </c>
      <c r="O1070" s="59">
        <v>0.50687442076934297</v>
      </c>
      <c r="P1070" s="59">
        <v>0.491468327304591</v>
      </c>
      <c r="Q1070" s="59">
        <v>0.46973274804808401</v>
      </c>
      <c r="R1070" s="59">
        <v>0.47053749775349601</v>
      </c>
      <c r="S1070" s="59">
        <v>0.41854082185742802</v>
      </c>
    </row>
    <row r="1071" spans="1:19" x14ac:dyDescent="0.3">
      <c r="A1071" t="s">
        <v>1240</v>
      </c>
      <c r="B1071" t="s">
        <v>1241</v>
      </c>
      <c r="C1071" s="51" t="s">
        <v>38</v>
      </c>
      <c r="D1071" s="51" t="s">
        <v>115</v>
      </c>
      <c r="E1071" s="51" t="s">
        <v>44</v>
      </c>
      <c r="F1071" s="58">
        <v>100.671376507584</v>
      </c>
      <c r="G1071" s="58">
        <v>112.031171631297</v>
      </c>
      <c r="H1071" s="58">
        <v>103.41761297863199</v>
      </c>
      <c r="I1071" s="58">
        <v>104.682928467628</v>
      </c>
      <c r="J1071" s="58">
        <v>99.475001519446806</v>
      </c>
      <c r="K1071" s="58">
        <v>99.948632971446301</v>
      </c>
      <c r="L1071" s="58">
        <v>90.146225742242095</v>
      </c>
      <c r="M1071" s="59">
        <v>0.66848641455132096</v>
      </c>
      <c r="N1071" s="59">
        <v>0.70076457807842496</v>
      </c>
      <c r="O1071" s="59">
        <v>0.67210173390586103</v>
      </c>
      <c r="P1071" s="59">
        <v>0.64666823782408001</v>
      </c>
      <c r="Q1071" s="59">
        <v>0.61874878697944202</v>
      </c>
      <c r="R1071" s="59">
        <v>0.62724757934377995</v>
      </c>
      <c r="S1071" s="59">
        <v>0.57453101122559003</v>
      </c>
    </row>
    <row r="1072" spans="1:19" x14ac:dyDescent="0.3">
      <c r="A1072" t="s">
        <v>1238</v>
      </c>
      <c r="B1072" t="s">
        <v>1239</v>
      </c>
      <c r="C1072" s="51" t="s">
        <v>38</v>
      </c>
      <c r="D1072" s="51" t="s">
        <v>115</v>
      </c>
      <c r="E1072" s="51" t="s">
        <v>44</v>
      </c>
      <c r="F1072" s="58">
        <v>99.505694951198805</v>
      </c>
      <c r="G1072" s="58">
        <v>110.540111533488</v>
      </c>
      <c r="H1072" s="58">
        <v>99.368043097172801</v>
      </c>
      <c r="I1072" s="58">
        <v>96.325235063362101</v>
      </c>
      <c r="J1072" s="58">
        <v>96.264341415815693</v>
      </c>
      <c r="K1072" s="58">
        <v>101.66847419357499</v>
      </c>
      <c r="L1072" s="58">
        <v>95.611592409356405</v>
      </c>
      <c r="M1072" s="59">
        <v>0.668535022962088</v>
      </c>
      <c r="N1072" s="59">
        <v>0.70060401357053603</v>
      </c>
      <c r="O1072" s="59">
        <v>0.67212117939807503</v>
      </c>
      <c r="P1072" s="59">
        <v>0.64670326275441203</v>
      </c>
      <c r="Q1072" s="59">
        <v>0.61884680937144199</v>
      </c>
      <c r="R1072" s="59">
        <v>0.62742313013210105</v>
      </c>
      <c r="S1072" s="59">
        <v>0.57482241823879798</v>
      </c>
    </row>
    <row r="1073" spans="1:19" x14ac:dyDescent="0.3">
      <c r="A1073" t="s">
        <v>1242</v>
      </c>
      <c r="B1073" t="s">
        <v>1243</v>
      </c>
      <c r="C1073" s="51" t="s">
        <v>38</v>
      </c>
      <c r="D1073" s="51" t="s">
        <v>115</v>
      </c>
      <c r="E1073" s="51" t="s">
        <v>44</v>
      </c>
      <c r="F1073" s="58">
        <v>96.542396623384306</v>
      </c>
      <c r="G1073" s="58">
        <v>102.331068141381</v>
      </c>
      <c r="H1073" s="58">
        <v>104.110457489243</v>
      </c>
      <c r="I1073" s="58">
        <v>99.579585726269997</v>
      </c>
      <c r="J1073" s="58">
        <v>101.20686476719401</v>
      </c>
      <c r="K1073" s="58">
        <v>100.23718776567399</v>
      </c>
      <c r="L1073" s="58">
        <v>90.290043103368504</v>
      </c>
      <c r="M1073" s="59">
        <v>0.668344603511137</v>
      </c>
      <c r="N1073" s="59">
        <v>0.70047015458251205</v>
      </c>
      <c r="O1073" s="59">
        <v>0.67194891218160502</v>
      </c>
      <c r="P1073" s="59">
        <v>0.64657815874315905</v>
      </c>
      <c r="Q1073" s="59">
        <v>0.61873244746749601</v>
      </c>
      <c r="R1073" s="59">
        <v>0.627242833603469</v>
      </c>
      <c r="S1073" s="59">
        <v>0.57468733878330902</v>
      </c>
    </row>
    <row r="1074" spans="1:19" x14ac:dyDescent="0.3">
      <c r="A1074" t="s">
        <v>1234</v>
      </c>
      <c r="B1074" t="s">
        <v>1235</v>
      </c>
      <c r="C1074" s="51" t="s">
        <v>43</v>
      </c>
      <c r="D1074" s="51" t="s">
        <v>115</v>
      </c>
      <c r="E1074" s="51" t="s">
        <v>44</v>
      </c>
      <c r="F1074" s="58">
        <v>108.296875095929</v>
      </c>
      <c r="G1074" s="58">
        <v>113.030643130719</v>
      </c>
      <c r="H1074" s="58">
        <v>108.82605904838501</v>
      </c>
      <c r="I1074" s="58">
        <v>95.731163597151607</v>
      </c>
      <c r="J1074" s="58">
        <v>95.9415549651563</v>
      </c>
      <c r="K1074" s="58">
        <v>100.18130832380299</v>
      </c>
      <c r="L1074" s="58">
        <v>89.307207423586703</v>
      </c>
      <c r="M1074" s="59">
        <v>0.708721295273671</v>
      </c>
      <c r="N1074" s="59">
        <v>0.74168021082833702</v>
      </c>
      <c r="O1074" s="59">
        <v>0.71231587367087001</v>
      </c>
      <c r="P1074" s="59">
        <v>0.68676157812837302</v>
      </c>
      <c r="Q1074" s="59">
        <v>0.65763249668903501</v>
      </c>
      <c r="R1074" s="59">
        <v>0.66610920782856597</v>
      </c>
      <c r="S1074" s="59">
        <v>0.61043657576640897</v>
      </c>
    </row>
    <row r="1075" spans="1:19" x14ac:dyDescent="0.3">
      <c r="A1075" t="s">
        <v>1236</v>
      </c>
      <c r="B1075" t="s">
        <v>1237</v>
      </c>
      <c r="C1075" s="51" t="s">
        <v>38</v>
      </c>
      <c r="D1075" s="51" t="s">
        <v>115</v>
      </c>
      <c r="E1075" s="51" t="s">
        <v>44</v>
      </c>
      <c r="F1075" s="58">
        <v>94.872341932470903</v>
      </c>
      <c r="G1075" s="58">
        <v>104.675082420461</v>
      </c>
      <c r="H1075" s="58">
        <v>105.229001583155</v>
      </c>
      <c r="I1075" s="58">
        <v>96.794981676243395</v>
      </c>
      <c r="J1075" s="58">
        <v>95.354949974022006</v>
      </c>
      <c r="K1075" s="58">
        <v>97.428311162410694</v>
      </c>
      <c r="L1075" s="58">
        <v>91.241458847444406</v>
      </c>
      <c r="M1075" s="59">
        <v>0.72407739951980798</v>
      </c>
      <c r="N1075" s="59">
        <v>0.75806649059065301</v>
      </c>
      <c r="O1075" s="59">
        <v>0.72685086352886397</v>
      </c>
      <c r="P1075" s="59">
        <v>0.70392031245831099</v>
      </c>
      <c r="Q1075" s="59">
        <v>0.67520631682868104</v>
      </c>
      <c r="R1075" s="59">
        <v>0.680894744189944</v>
      </c>
      <c r="S1075" s="59">
        <v>0.62620893485906803</v>
      </c>
    </row>
    <row r="1076" spans="1:19" x14ac:dyDescent="0.3">
      <c r="A1076" t="s">
        <v>3828</v>
      </c>
      <c r="B1076" t="s">
        <v>3829</v>
      </c>
      <c r="C1076" s="51" t="s">
        <v>43</v>
      </c>
      <c r="D1076" s="51" t="s">
        <v>115</v>
      </c>
      <c r="E1076" s="51" t="s">
        <v>39</v>
      </c>
      <c r="F1076" s="58">
        <v>79.306372003151594</v>
      </c>
      <c r="G1076" s="58">
        <v>85.336143332634094</v>
      </c>
      <c r="H1076" s="58">
        <v>79.141616723548594</v>
      </c>
      <c r="I1076" s="58">
        <v>86.7668949731287</v>
      </c>
      <c r="J1076" s="58">
        <v>87.907171170104306</v>
      </c>
      <c r="K1076" s="58">
        <v>105.125251790014</v>
      </c>
      <c r="L1076" s="58">
        <v>103.057352601291</v>
      </c>
      <c r="M1076" s="59">
        <v>0.47100912005721901</v>
      </c>
      <c r="N1076" s="59">
        <v>0.48364820418128002</v>
      </c>
      <c r="O1076" s="59">
        <v>0.46265793897413499</v>
      </c>
      <c r="P1076" s="59">
        <v>0.44971718942683298</v>
      </c>
      <c r="Q1076" s="59">
        <v>0.42072980354684802</v>
      </c>
      <c r="R1076" s="59">
        <v>0.41650206358698999</v>
      </c>
      <c r="S1076" s="59">
        <v>0.31475708164251298</v>
      </c>
    </row>
    <row r="1077" spans="1:19" x14ac:dyDescent="0.3">
      <c r="A1077" t="s">
        <v>3480</v>
      </c>
      <c r="B1077" t="s">
        <v>3481</v>
      </c>
      <c r="C1077" s="51" t="s">
        <v>43</v>
      </c>
      <c r="D1077" s="51" t="s">
        <v>115</v>
      </c>
      <c r="E1077" s="51" t="s">
        <v>39</v>
      </c>
      <c r="F1077" s="58">
        <v>92.5004363663421</v>
      </c>
      <c r="G1077" s="58">
        <v>103.390493476144</v>
      </c>
      <c r="H1077" s="58">
        <v>106.95222441880399</v>
      </c>
      <c r="I1077" s="58">
        <v>95.935168858577399</v>
      </c>
      <c r="J1077" s="58">
        <v>93.446800713415399</v>
      </c>
      <c r="K1077" s="58">
        <v>106.628304260729</v>
      </c>
      <c r="L1077" s="58">
        <v>99.972813424674797</v>
      </c>
      <c r="M1077" s="59">
        <v>0.53088108032575798</v>
      </c>
      <c r="N1077" s="59">
        <v>0.55156741203316395</v>
      </c>
      <c r="O1077" s="59">
        <v>0.53004040180149303</v>
      </c>
      <c r="P1077" s="59">
        <v>0.51410763736843201</v>
      </c>
      <c r="Q1077" s="59">
        <v>0.49282905678643701</v>
      </c>
      <c r="R1077" s="59">
        <v>0.49724291676235699</v>
      </c>
      <c r="S1077" s="59">
        <v>0.454918891933072</v>
      </c>
    </row>
    <row r="1078" spans="1:19" x14ac:dyDescent="0.3">
      <c r="A1078" t="s">
        <v>3486</v>
      </c>
      <c r="B1078" t="s">
        <v>3487</v>
      </c>
      <c r="C1078" s="51" t="s">
        <v>38</v>
      </c>
      <c r="D1078" s="51" t="s">
        <v>115</v>
      </c>
      <c r="E1078" s="51" t="s">
        <v>39</v>
      </c>
      <c r="F1078" s="58">
        <v>92.5004363663421</v>
      </c>
      <c r="G1078" s="58">
        <v>103.390493476144</v>
      </c>
      <c r="H1078" s="58">
        <v>106.95222441880399</v>
      </c>
      <c r="I1078" s="58">
        <v>95.935168858577399</v>
      </c>
      <c r="J1078" s="58">
        <v>93.446800713415399</v>
      </c>
      <c r="K1078" s="58">
        <v>106.628304260729</v>
      </c>
      <c r="L1078" s="58">
        <v>99.972813424674797</v>
      </c>
      <c r="M1078" s="59">
        <v>0.53088108032575798</v>
      </c>
      <c r="N1078" s="59">
        <v>0.55156741203316395</v>
      </c>
      <c r="O1078" s="59">
        <v>0.53004040180149303</v>
      </c>
      <c r="P1078" s="59">
        <v>0.51410763736843201</v>
      </c>
      <c r="Q1078" s="59">
        <v>0.49282905678643701</v>
      </c>
      <c r="R1078" s="59">
        <v>0.49724291676235699</v>
      </c>
      <c r="S1078" s="59">
        <v>0.454918891933072</v>
      </c>
    </row>
    <row r="1079" spans="1:19" x14ac:dyDescent="0.3">
      <c r="A1079" t="s">
        <v>3990</v>
      </c>
      <c r="B1079" t="s">
        <v>3991</v>
      </c>
      <c r="C1079" s="51" t="s">
        <v>38</v>
      </c>
      <c r="D1079" s="51" t="s">
        <v>115</v>
      </c>
      <c r="E1079" s="51" t="s">
        <v>44</v>
      </c>
      <c r="F1079" s="58">
        <v>108.488745820232</v>
      </c>
      <c r="G1079" s="58">
        <v>104.289078275108</v>
      </c>
      <c r="H1079" s="58">
        <v>99.173806078950903</v>
      </c>
      <c r="I1079" s="58">
        <v>101.56446688019101</v>
      </c>
      <c r="J1079" s="58">
        <v>99.552838774816905</v>
      </c>
      <c r="K1079" s="58">
        <v>103.26502885656799</v>
      </c>
      <c r="L1079" s="58">
        <v>95.342737098053902</v>
      </c>
      <c r="M1079" s="59">
        <v>0.63334510338553396</v>
      </c>
      <c r="N1079" s="59">
        <v>0.673869640235363</v>
      </c>
      <c r="O1079" s="59">
        <v>0.63746074425815602</v>
      </c>
      <c r="P1079" s="59">
        <v>0.60666905403514804</v>
      </c>
      <c r="Q1079" s="59">
        <v>0.57189174802885701</v>
      </c>
      <c r="R1079" s="59">
        <v>0.58197392062739495</v>
      </c>
      <c r="S1079" s="59">
        <v>0.51712246686030905</v>
      </c>
    </row>
    <row r="1080" spans="1:19" x14ac:dyDescent="0.3">
      <c r="A1080" t="s">
        <v>3992</v>
      </c>
      <c r="B1080" t="s">
        <v>3993</v>
      </c>
      <c r="C1080" s="51" t="s">
        <v>43</v>
      </c>
      <c r="D1080" s="51" t="s">
        <v>115</v>
      </c>
      <c r="E1080" s="51" t="s">
        <v>44</v>
      </c>
      <c r="F1080" s="58">
        <v>114.724844755462</v>
      </c>
      <c r="G1080" s="58">
        <v>105.763417001855</v>
      </c>
      <c r="H1080" s="58">
        <v>97.670824435447798</v>
      </c>
      <c r="I1080" s="58">
        <v>102.74749059137601</v>
      </c>
      <c r="J1080" s="58">
        <v>96.874756431985602</v>
      </c>
      <c r="K1080" s="58">
        <v>99.5126979910643</v>
      </c>
      <c r="L1080" s="58">
        <v>97.577570713229804</v>
      </c>
      <c r="M1080" s="59">
        <v>0.634695206186629</v>
      </c>
      <c r="N1080" s="59">
        <v>0.67449584176116595</v>
      </c>
      <c r="O1080" s="59">
        <v>0.63907260057882298</v>
      </c>
      <c r="P1080" s="59">
        <v>0.60728557910134695</v>
      </c>
      <c r="Q1080" s="59">
        <v>0.57241287970101196</v>
      </c>
      <c r="R1080" s="59">
        <v>0.58331743801975899</v>
      </c>
      <c r="S1080" s="59">
        <v>0.51780231768558305</v>
      </c>
    </row>
    <row r="1081" spans="1:19" x14ac:dyDescent="0.3">
      <c r="A1081" t="s">
        <v>2958</v>
      </c>
      <c r="B1081" t="s">
        <v>2959</v>
      </c>
      <c r="C1081" s="51" t="s">
        <v>38</v>
      </c>
      <c r="D1081" s="51" t="s">
        <v>115</v>
      </c>
      <c r="E1081" s="51" t="s">
        <v>44</v>
      </c>
      <c r="F1081" s="58">
        <v>70.908682502668299</v>
      </c>
      <c r="G1081" s="58">
        <v>80.498903640159696</v>
      </c>
      <c r="H1081" s="58">
        <v>86.159135354191505</v>
      </c>
      <c r="I1081" s="58">
        <v>90.190505416201404</v>
      </c>
      <c r="J1081" s="58">
        <v>81.903534294250505</v>
      </c>
      <c r="K1081" s="58">
        <v>95.167769964463602</v>
      </c>
      <c r="L1081" s="58">
        <v>105.609884738657</v>
      </c>
      <c r="M1081" s="59">
        <v>0.50525137448773605</v>
      </c>
      <c r="N1081" s="59">
        <v>0.56008362884697904</v>
      </c>
      <c r="O1081" s="59">
        <v>0.50638523900140398</v>
      </c>
      <c r="P1081" s="59">
        <v>0.45922067246819198</v>
      </c>
      <c r="Q1081" s="59">
        <v>0.41720866493306802</v>
      </c>
      <c r="R1081" s="59">
        <v>0.42735106542639101</v>
      </c>
      <c r="S1081" s="59">
        <v>0.01</v>
      </c>
    </row>
    <row r="1082" spans="1:19" x14ac:dyDescent="0.3">
      <c r="A1082" t="s">
        <v>4994</v>
      </c>
      <c r="B1082" t="s">
        <v>4995</v>
      </c>
      <c r="C1082" s="51" t="s">
        <v>43</v>
      </c>
      <c r="D1082" s="51" t="s">
        <v>115</v>
      </c>
      <c r="E1082" s="51" t="s">
        <v>44</v>
      </c>
      <c r="F1082" s="58">
        <v>71.479979905517297</v>
      </c>
      <c r="G1082" s="58">
        <v>84.764758643262496</v>
      </c>
      <c r="H1082" s="58">
        <v>91.013283121564001</v>
      </c>
      <c r="I1082" s="58">
        <v>91.166848126334401</v>
      </c>
      <c r="J1082" s="58">
        <v>81.772993172187</v>
      </c>
      <c r="K1082" s="58">
        <v>96.674755386549805</v>
      </c>
      <c r="L1082" s="58">
        <v>107.477417631189</v>
      </c>
      <c r="M1082" s="59">
        <v>0.495785738296107</v>
      </c>
      <c r="N1082" s="59">
        <v>0.47069298514782498</v>
      </c>
      <c r="O1082" s="59">
        <v>7.4648055529881296E-2</v>
      </c>
      <c r="P1082" s="59">
        <v>0.01</v>
      </c>
      <c r="Q1082" s="59">
        <v>0.40532938661707502</v>
      </c>
      <c r="R1082" s="59">
        <v>0.01</v>
      </c>
      <c r="S1082" s="59">
        <v>0.01</v>
      </c>
    </row>
    <row r="1083" spans="1:19" x14ac:dyDescent="0.3">
      <c r="A1083" t="s">
        <v>3832</v>
      </c>
      <c r="B1083" t="s">
        <v>3833</v>
      </c>
      <c r="C1083" s="51" t="s">
        <v>43</v>
      </c>
      <c r="D1083" s="51" t="s">
        <v>115</v>
      </c>
      <c r="E1083" s="51" t="s">
        <v>39</v>
      </c>
      <c r="F1083" s="58">
        <v>79.306372003151594</v>
      </c>
      <c r="G1083" s="58">
        <v>85.336143332634094</v>
      </c>
      <c r="H1083" s="58">
        <v>79.141616723548594</v>
      </c>
      <c r="I1083" s="58">
        <v>86.7668949731287</v>
      </c>
      <c r="J1083" s="58">
        <v>87.907171170104306</v>
      </c>
      <c r="K1083" s="58">
        <v>105.125251790014</v>
      </c>
      <c r="L1083" s="58">
        <v>103.057352601291</v>
      </c>
      <c r="M1083" s="59">
        <v>0.47100912005721901</v>
      </c>
      <c r="N1083" s="59">
        <v>0.48364820418128002</v>
      </c>
      <c r="O1083" s="59">
        <v>0.46265793897413499</v>
      </c>
      <c r="P1083" s="59">
        <v>0.44971718942683298</v>
      </c>
      <c r="Q1083" s="59">
        <v>0.42072980354684802</v>
      </c>
      <c r="R1083" s="59">
        <v>0.41650206358698999</v>
      </c>
      <c r="S1083" s="59">
        <v>0.31475708164251298</v>
      </c>
    </row>
    <row r="1084" spans="1:19" x14ac:dyDescent="0.3">
      <c r="A1084" t="s">
        <v>4466</v>
      </c>
      <c r="B1084" t="s">
        <v>4467</v>
      </c>
      <c r="C1084" s="51" t="s">
        <v>38</v>
      </c>
      <c r="D1084" s="51" t="s">
        <v>115</v>
      </c>
      <c r="E1084" s="51" t="s">
        <v>39</v>
      </c>
      <c r="F1084" s="58">
        <v>95.082793476702093</v>
      </c>
      <c r="G1084" s="58">
        <v>88.970331296856997</v>
      </c>
      <c r="H1084" s="58">
        <v>83.808804647272893</v>
      </c>
      <c r="I1084" s="58">
        <v>93.249279874749803</v>
      </c>
      <c r="J1084" s="58">
        <v>85.5719569906109</v>
      </c>
      <c r="K1084" s="58">
        <v>88.2980562863535</v>
      </c>
      <c r="L1084" s="58">
        <v>111.131812870847</v>
      </c>
      <c r="M1084" s="59">
        <v>0.48596291112581802</v>
      </c>
      <c r="N1084" s="59">
        <v>0.50954820004365198</v>
      </c>
      <c r="O1084" s="59">
        <v>0.48671013133734398</v>
      </c>
      <c r="P1084" s="59">
        <v>0.46859722951291699</v>
      </c>
      <c r="Q1084" s="59">
        <v>0.44509219456277599</v>
      </c>
      <c r="R1084" s="59">
        <v>0.44987134278150298</v>
      </c>
      <c r="S1084" s="59">
        <v>0.389803543438762</v>
      </c>
    </row>
    <row r="1085" spans="1:19" x14ac:dyDescent="0.3">
      <c r="A1085" t="s">
        <v>4470</v>
      </c>
      <c r="B1085" t="s">
        <v>4471</v>
      </c>
      <c r="C1085" s="51" t="s">
        <v>38</v>
      </c>
      <c r="D1085" s="51" t="s">
        <v>115</v>
      </c>
      <c r="E1085" s="51" t="s">
        <v>39</v>
      </c>
      <c r="F1085" s="58">
        <v>95.082793476702093</v>
      </c>
      <c r="G1085" s="58">
        <v>88.970331296856997</v>
      </c>
      <c r="H1085" s="58">
        <v>83.808804647272893</v>
      </c>
      <c r="I1085" s="58">
        <v>93.249279874749803</v>
      </c>
      <c r="J1085" s="58">
        <v>85.5719569906109</v>
      </c>
      <c r="K1085" s="58">
        <v>88.2980562863535</v>
      </c>
      <c r="L1085" s="58">
        <v>111.131812870847</v>
      </c>
      <c r="M1085" s="59">
        <v>0.48596291112581802</v>
      </c>
      <c r="N1085" s="59">
        <v>0.50954820004365198</v>
      </c>
      <c r="O1085" s="59">
        <v>0.48671013133734398</v>
      </c>
      <c r="P1085" s="59">
        <v>0.46859722951291699</v>
      </c>
      <c r="Q1085" s="59">
        <v>0.44509219456277599</v>
      </c>
      <c r="R1085" s="59">
        <v>0.44987134278150298</v>
      </c>
      <c r="S1085" s="59">
        <v>0.389803543438762</v>
      </c>
    </row>
    <row r="1086" spans="1:19" x14ac:dyDescent="0.3">
      <c r="A1086" t="s">
        <v>4618</v>
      </c>
      <c r="B1086" t="s">
        <v>4619</v>
      </c>
      <c r="C1086" s="51" t="s">
        <v>43</v>
      </c>
      <c r="D1086" s="51" t="s">
        <v>115</v>
      </c>
      <c r="E1086" s="51" t="s">
        <v>39</v>
      </c>
      <c r="F1086" s="58">
        <v>106.332180050491</v>
      </c>
      <c r="G1086" s="58">
        <v>113.22775163047299</v>
      </c>
      <c r="H1086" s="58">
        <v>113.34414810428299</v>
      </c>
      <c r="I1086" s="58">
        <v>102.660355655402</v>
      </c>
      <c r="J1086" s="58">
        <v>103.54411548471001</v>
      </c>
      <c r="K1086" s="58">
        <v>107.920502379396</v>
      </c>
      <c r="L1086" s="58">
        <v>89.682684026480999</v>
      </c>
      <c r="M1086" s="59">
        <v>0.42760012155432098</v>
      </c>
      <c r="N1086" s="59">
        <v>0.44534992901286802</v>
      </c>
      <c r="O1086" s="59">
        <v>0.427444840837027</v>
      </c>
      <c r="P1086" s="59">
        <v>0.41531593699677899</v>
      </c>
      <c r="Q1086" s="59">
        <v>0.397853131957771</v>
      </c>
      <c r="R1086" s="59">
        <v>0.40087432799881201</v>
      </c>
      <c r="S1086" s="59">
        <v>0.36664895066186998</v>
      </c>
    </row>
    <row r="1087" spans="1:19" x14ac:dyDescent="0.3">
      <c r="A1087" t="s">
        <v>162</v>
      </c>
      <c r="B1087" t="s">
        <v>163</v>
      </c>
      <c r="C1087" s="51" t="s">
        <v>43</v>
      </c>
      <c r="D1087" s="51" t="s">
        <v>115</v>
      </c>
      <c r="E1087" s="51" t="s">
        <v>44</v>
      </c>
      <c r="F1087" s="58">
        <v>108.595085786135</v>
      </c>
      <c r="G1087" s="58">
        <v>121.079634421026</v>
      </c>
      <c r="H1087" s="58">
        <v>118.328407516841</v>
      </c>
      <c r="I1087" s="58">
        <v>106.879612070969</v>
      </c>
      <c r="J1087" s="58">
        <v>104.10010966855199</v>
      </c>
      <c r="K1087" s="58">
        <v>113.436208684137</v>
      </c>
      <c r="L1087" s="58">
        <v>85.7520668120859</v>
      </c>
      <c r="M1087" s="59">
        <v>0.58085653482790101</v>
      </c>
      <c r="N1087" s="59">
        <v>0.62325432324235597</v>
      </c>
      <c r="O1087" s="59">
        <v>0.58482027569702599</v>
      </c>
      <c r="P1087" s="59">
        <v>0.55284121662382901</v>
      </c>
      <c r="Q1087" s="59">
        <v>0.51854028796279095</v>
      </c>
      <c r="R1087" s="59">
        <v>0.528513223385497</v>
      </c>
      <c r="S1087" s="59">
        <v>0.46656835870061703</v>
      </c>
    </row>
    <row r="1088" spans="1:19" x14ac:dyDescent="0.3">
      <c r="A1088" t="s">
        <v>3852</v>
      </c>
      <c r="B1088" t="s">
        <v>3853</v>
      </c>
      <c r="C1088" s="51" t="s">
        <v>43</v>
      </c>
      <c r="D1088" s="51" t="s">
        <v>115</v>
      </c>
      <c r="E1088" s="51" t="s">
        <v>39</v>
      </c>
      <c r="F1088" s="58">
        <v>101.251876932649</v>
      </c>
      <c r="G1088" s="58">
        <v>97.395438456112103</v>
      </c>
      <c r="H1088" s="58">
        <v>98.911196147647203</v>
      </c>
      <c r="I1088" s="58">
        <v>91.391629344670804</v>
      </c>
      <c r="J1088" s="58">
        <v>94.540542279527898</v>
      </c>
      <c r="K1088" s="58">
        <v>101.750051402105</v>
      </c>
      <c r="L1088" s="58">
        <v>98.436205563680204</v>
      </c>
      <c r="M1088" s="59">
        <v>0.52151347084377597</v>
      </c>
      <c r="N1088" s="59">
        <v>0.54118047430972704</v>
      </c>
      <c r="O1088" s="59">
        <v>0.51736228290063102</v>
      </c>
      <c r="P1088" s="59">
        <v>0.50559004847882005</v>
      </c>
      <c r="Q1088" s="59">
        <v>0.48323157146229101</v>
      </c>
      <c r="R1088" s="59">
        <v>0.48508278934087401</v>
      </c>
      <c r="S1088" s="59">
        <v>0.42801728930885702</v>
      </c>
    </row>
    <row r="1089" spans="1:19" x14ac:dyDescent="0.3">
      <c r="A1089" t="s">
        <v>3850</v>
      </c>
      <c r="B1089" t="s">
        <v>3851</v>
      </c>
      <c r="C1089" s="51" t="s">
        <v>43</v>
      </c>
      <c r="D1089" s="51" t="s">
        <v>115</v>
      </c>
      <c r="E1089" s="51" t="s">
        <v>39</v>
      </c>
      <c r="F1089" s="58">
        <v>101.251876932649</v>
      </c>
      <c r="G1089" s="58">
        <v>97.395438456112103</v>
      </c>
      <c r="H1089" s="58">
        <v>98.911196147647203</v>
      </c>
      <c r="I1089" s="58">
        <v>91.391629344670804</v>
      </c>
      <c r="J1089" s="58">
        <v>94.540542279527898</v>
      </c>
      <c r="K1089" s="58">
        <v>101.750051402105</v>
      </c>
      <c r="L1089" s="58">
        <v>98.436205563680204</v>
      </c>
      <c r="M1089" s="59">
        <v>0.52151347084377597</v>
      </c>
      <c r="N1089" s="59">
        <v>0.54118047430972704</v>
      </c>
      <c r="O1089" s="59">
        <v>0.51736228290063102</v>
      </c>
      <c r="P1089" s="59">
        <v>0.50559004847882005</v>
      </c>
      <c r="Q1089" s="59">
        <v>0.48323157146229101</v>
      </c>
      <c r="R1089" s="59">
        <v>0.48508278934087401</v>
      </c>
      <c r="S1089" s="59">
        <v>0.42801728930885702</v>
      </c>
    </row>
    <row r="1090" spans="1:19" x14ac:dyDescent="0.3">
      <c r="A1090" t="s">
        <v>3848</v>
      </c>
      <c r="B1090" t="s">
        <v>3849</v>
      </c>
      <c r="C1090" s="51" t="s">
        <v>38</v>
      </c>
      <c r="D1090" s="51" t="s">
        <v>115</v>
      </c>
      <c r="E1090" s="51" t="s">
        <v>39</v>
      </c>
      <c r="F1090" s="58">
        <v>101.251876932649</v>
      </c>
      <c r="G1090" s="58">
        <v>97.395438456112103</v>
      </c>
      <c r="H1090" s="58">
        <v>98.911196147647203</v>
      </c>
      <c r="I1090" s="58">
        <v>91.391629344670804</v>
      </c>
      <c r="J1090" s="58">
        <v>94.540542279527898</v>
      </c>
      <c r="K1090" s="58">
        <v>101.750051402105</v>
      </c>
      <c r="L1090" s="58">
        <v>98.436205563680204</v>
      </c>
      <c r="M1090" s="59">
        <v>0.52151347084377597</v>
      </c>
      <c r="N1090" s="59">
        <v>0.54118047430972704</v>
      </c>
      <c r="O1090" s="59">
        <v>0.51736228290063102</v>
      </c>
      <c r="P1090" s="59">
        <v>0.50559004847882005</v>
      </c>
      <c r="Q1090" s="59">
        <v>0.48323157146229101</v>
      </c>
      <c r="R1090" s="59">
        <v>0.48508278934087401</v>
      </c>
      <c r="S1090" s="59">
        <v>0.42801728930885702</v>
      </c>
    </row>
    <row r="1091" spans="1:19" x14ac:dyDescent="0.3">
      <c r="A1091" t="s">
        <v>3844</v>
      </c>
      <c r="B1091" t="s">
        <v>3845</v>
      </c>
      <c r="C1091" s="51" t="s">
        <v>38</v>
      </c>
      <c r="D1091" s="51" t="s">
        <v>115</v>
      </c>
      <c r="E1091" s="51" t="s">
        <v>39</v>
      </c>
      <c r="F1091" s="58">
        <v>101.251876932649</v>
      </c>
      <c r="G1091" s="58">
        <v>97.395438456112103</v>
      </c>
      <c r="H1091" s="58">
        <v>98.911196147647203</v>
      </c>
      <c r="I1091" s="58">
        <v>91.391629344670804</v>
      </c>
      <c r="J1091" s="58">
        <v>94.540542279527898</v>
      </c>
      <c r="K1091" s="58">
        <v>101.750051402105</v>
      </c>
      <c r="L1091" s="58">
        <v>98.436205563680204</v>
      </c>
      <c r="M1091" s="59">
        <v>0.52151347084377597</v>
      </c>
      <c r="N1091" s="59">
        <v>0.54118047430972704</v>
      </c>
      <c r="O1091" s="59">
        <v>0.51736228290063102</v>
      </c>
      <c r="P1091" s="59">
        <v>0.50559004847882005</v>
      </c>
      <c r="Q1091" s="59">
        <v>0.48323157146229101</v>
      </c>
      <c r="R1091" s="59">
        <v>0.48508278934087401</v>
      </c>
      <c r="S1091" s="59">
        <v>0.42801728930885702</v>
      </c>
    </row>
    <row r="1092" spans="1:19" x14ac:dyDescent="0.3">
      <c r="A1092" t="s">
        <v>3842</v>
      </c>
      <c r="B1092" t="s">
        <v>3843</v>
      </c>
      <c r="C1092" s="51" t="s">
        <v>38</v>
      </c>
      <c r="D1092" s="51" t="s">
        <v>115</v>
      </c>
      <c r="E1092" s="51" t="s">
        <v>39</v>
      </c>
      <c r="F1092" s="58">
        <v>101.251876932649</v>
      </c>
      <c r="G1092" s="58">
        <v>97.395438456112103</v>
      </c>
      <c r="H1092" s="58">
        <v>98.911196147647203</v>
      </c>
      <c r="I1092" s="58">
        <v>91.391629344670804</v>
      </c>
      <c r="J1092" s="58">
        <v>94.540542279527898</v>
      </c>
      <c r="K1092" s="58">
        <v>101.750051402105</v>
      </c>
      <c r="L1092" s="58">
        <v>98.436205563680204</v>
      </c>
      <c r="M1092" s="59">
        <v>0.52151347084377597</v>
      </c>
      <c r="N1092" s="59">
        <v>0.54118047430972704</v>
      </c>
      <c r="O1092" s="59">
        <v>0.51736228290063102</v>
      </c>
      <c r="P1092" s="59">
        <v>0.50559004847882005</v>
      </c>
      <c r="Q1092" s="59">
        <v>0.48323157146229101</v>
      </c>
      <c r="R1092" s="59">
        <v>0.48508278934087401</v>
      </c>
      <c r="S1092" s="59">
        <v>0.42801728930885702</v>
      </c>
    </row>
    <row r="1093" spans="1:19" x14ac:dyDescent="0.3">
      <c r="A1093" t="s">
        <v>3840</v>
      </c>
      <c r="B1093" t="s">
        <v>3841</v>
      </c>
      <c r="C1093" s="51" t="s">
        <v>38</v>
      </c>
      <c r="D1093" s="51" t="s">
        <v>115</v>
      </c>
      <c r="E1093" s="51" t="s">
        <v>39</v>
      </c>
      <c r="F1093" s="58">
        <v>101.251876932649</v>
      </c>
      <c r="G1093" s="58">
        <v>97.395438456112103</v>
      </c>
      <c r="H1093" s="58">
        <v>98.911196147647203</v>
      </c>
      <c r="I1093" s="58">
        <v>91.391629344670804</v>
      </c>
      <c r="J1093" s="58">
        <v>94.540542279527898</v>
      </c>
      <c r="K1093" s="58">
        <v>101.750051402105</v>
      </c>
      <c r="L1093" s="58">
        <v>98.436205563680204</v>
      </c>
      <c r="M1093" s="59">
        <v>0.52151347084377597</v>
      </c>
      <c r="N1093" s="59">
        <v>0.54118047430972704</v>
      </c>
      <c r="O1093" s="59">
        <v>0.51736228290063102</v>
      </c>
      <c r="P1093" s="59">
        <v>0.50559004847882005</v>
      </c>
      <c r="Q1093" s="59">
        <v>0.48323157146229101</v>
      </c>
      <c r="R1093" s="59">
        <v>0.48508278934087401</v>
      </c>
      <c r="S1093" s="59">
        <v>0.42801728930885702</v>
      </c>
    </row>
    <row r="1094" spans="1:19" x14ac:dyDescent="0.3">
      <c r="A1094" t="s">
        <v>3846</v>
      </c>
      <c r="B1094" t="s">
        <v>3847</v>
      </c>
      <c r="C1094" s="51" t="s">
        <v>38</v>
      </c>
      <c r="D1094" s="51" t="s">
        <v>115</v>
      </c>
      <c r="E1094" s="51" t="s">
        <v>39</v>
      </c>
      <c r="F1094" s="58">
        <v>101.251876932649</v>
      </c>
      <c r="G1094" s="58">
        <v>97.395438456112103</v>
      </c>
      <c r="H1094" s="58">
        <v>98.911196147647203</v>
      </c>
      <c r="I1094" s="58">
        <v>91.391629344670804</v>
      </c>
      <c r="J1094" s="58">
        <v>94.540542279527898</v>
      </c>
      <c r="K1094" s="58">
        <v>101.750051402105</v>
      </c>
      <c r="L1094" s="58">
        <v>98.436205563680204</v>
      </c>
      <c r="M1094" s="59">
        <v>0.52151347084377597</v>
      </c>
      <c r="N1094" s="59">
        <v>0.54118047430972704</v>
      </c>
      <c r="O1094" s="59">
        <v>0.51736228290063102</v>
      </c>
      <c r="P1094" s="59">
        <v>0.50559004847882005</v>
      </c>
      <c r="Q1094" s="59">
        <v>0.48323157146229101</v>
      </c>
      <c r="R1094" s="59">
        <v>0.48508278934087401</v>
      </c>
      <c r="S1094" s="59">
        <v>0.42801728930885702</v>
      </c>
    </row>
    <row r="1095" spans="1:19" x14ac:dyDescent="0.3">
      <c r="A1095" t="s">
        <v>136</v>
      </c>
      <c r="B1095" t="s">
        <v>137</v>
      </c>
      <c r="C1095" s="51" t="s">
        <v>38</v>
      </c>
      <c r="D1095" s="51" t="s">
        <v>115</v>
      </c>
      <c r="E1095" s="51" t="s">
        <v>39</v>
      </c>
      <c r="F1095" s="58">
        <v>97.241490415148903</v>
      </c>
      <c r="G1095" s="58">
        <v>95.772772298158401</v>
      </c>
      <c r="H1095" s="58">
        <v>95.3810856626435</v>
      </c>
      <c r="I1095" s="58">
        <v>91.194019132768801</v>
      </c>
      <c r="J1095" s="58">
        <v>94.649786618904997</v>
      </c>
      <c r="K1095" s="58">
        <v>99.245059503666198</v>
      </c>
      <c r="L1095" s="58">
        <v>100.978382516197</v>
      </c>
      <c r="M1095" s="59">
        <v>0.35098370406582102</v>
      </c>
      <c r="N1095" s="59">
        <v>0.36127583996002199</v>
      </c>
      <c r="O1095" s="59">
        <v>0.34939557510734498</v>
      </c>
      <c r="P1095" s="59">
        <v>0.34334016299890502</v>
      </c>
      <c r="Q1095" s="59">
        <v>0.330465869534875</v>
      </c>
      <c r="R1095" s="59">
        <v>0.33092782022515199</v>
      </c>
      <c r="S1095" s="59">
        <v>0.30116578685767398</v>
      </c>
    </row>
    <row r="1096" spans="1:19" x14ac:dyDescent="0.3">
      <c r="A1096" t="s">
        <v>4964</v>
      </c>
      <c r="B1096" t="s">
        <v>4965</v>
      </c>
      <c r="C1096" s="51" t="s">
        <v>43</v>
      </c>
      <c r="D1096" s="51" t="s">
        <v>115</v>
      </c>
      <c r="E1096" s="51" t="s">
        <v>44</v>
      </c>
      <c r="F1096" s="58">
        <v>114.725773250285</v>
      </c>
      <c r="G1096" s="58">
        <v>121.55055947835601</v>
      </c>
      <c r="H1096" s="58">
        <v>117.003159893587</v>
      </c>
      <c r="I1096" s="58">
        <v>122.32667920678099</v>
      </c>
      <c r="J1096" s="58">
        <v>106.211063369587</v>
      </c>
      <c r="K1096" s="58">
        <v>100.91103706483101</v>
      </c>
      <c r="L1096" s="58">
        <v>97.637480661685004</v>
      </c>
      <c r="M1096" s="59">
        <v>0.60971407545189304</v>
      </c>
      <c r="N1096" s="59">
        <v>0.64938999672238396</v>
      </c>
      <c r="O1096" s="59">
        <v>0.61415214795244299</v>
      </c>
      <c r="P1096" s="59">
        <v>0.581471240650278</v>
      </c>
      <c r="Q1096" s="59">
        <v>0.54649692231570002</v>
      </c>
      <c r="R1096" s="59">
        <v>0.55822113516314198</v>
      </c>
      <c r="S1096" s="59">
        <v>0.49319747912952699</v>
      </c>
    </row>
    <row r="1097" spans="1:19" x14ac:dyDescent="0.3">
      <c r="A1097" t="s">
        <v>4966</v>
      </c>
      <c r="B1097" t="s">
        <v>4967</v>
      </c>
      <c r="C1097" s="51" t="s">
        <v>43</v>
      </c>
      <c r="D1097" s="51" t="s">
        <v>115</v>
      </c>
      <c r="E1097" s="51" t="s">
        <v>44</v>
      </c>
      <c r="F1097" s="58">
        <v>112.92094316642699</v>
      </c>
      <c r="G1097" s="58">
        <v>114.236585783633</v>
      </c>
      <c r="H1097" s="58">
        <v>109.148804010118</v>
      </c>
      <c r="I1097" s="58">
        <v>114.02542768239201</v>
      </c>
      <c r="J1097" s="58">
        <v>101.233754790563</v>
      </c>
      <c r="K1097" s="58">
        <v>100.54489477177999</v>
      </c>
      <c r="L1097" s="58">
        <v>96.565268379713103</v>
      </c>
      <c r="M1097" s="59">
        <v>0.69223358981221805</v>
      </c>
      <c r="N1097" s="59">
        <v>0.72803798458774405</v>
      </c>
      <c r="O1097" s="59">
        <v>0.69198923243258004</v>
      </c>
      <c r="P1097" s="59">
        <v>0.66351199367742197</v>
      </c>
      <c r="Q1097" s="59">
        <v>0.62685610426255101</v>
      </c>
      <c r="R1097" s="59">
        <v>0.63657606150735302</v>
      </c>
      <c r="S1097" s="59">
        <v>0.55958373425267904</v>
      </c>
    </row>
    <row r="1098" spans="1:19" x14ac:dyDescent="0.3">
      <c r="A1098" t="s">
        <v>4962</v>
      </c>
      <c r="B1098" t="s">
        <v>4963</v>
      </c>
      <c r="C1098" s="51" t="s">
        <v>38</v>
      </c>
      <c r="D1098" s="51" t="s">
        <v>115</v>
      </c>
      <c r="E1098" s="51" t="s">
        <v>44</v>
      </c>
      <c r="F1098" s="58">
        <v>117.19382172446601</v>
      </c>
      <c r="G1098" s="58">
        <v>114.8925300194</v>
      </c>
      <c r="H1098" s="58">
        <v>119.248644821304</v>
      </c>
      <c r="I1098" s="58">
        <v>114.42023449602701</v>
      </c>
      <c r="J1098" s="58">
        <v>98.911744326779896</v>
      </c>
      <c r="K1098" s="58">
        <v>108.99271894691501</v>
      </c>
      <c r="L1098" s="58">
        <v>99.864925290204695</v>
      </c>
      <c r="M1098" s="59">
        <v>0.78437034744681799</v>
      </c>
      <c r="N1098" s="59">
        <v>0.81555943037190304</v>
      </c>
      <c r="O1098" s="59">
        <v>0.78791727965017899</v>
      </c>
      <c r="P1098" s="59">
        <v>0.76049065696933604</v>
      </c>
      <c r="Q1098" s="59">
        <v>0.72849101400378602</v>
      </c>
      <c r="R1098" s="59">
        <v>0.73919962307905895</v>
      </c>
      <c r="S1098" s="59">
        <v>0.67392874398122904</v>
      </c>
    </row>
    <row r="1099" spans="1:19" x14ac:dyDescent="0.3">
      <c r="A1099" t="s">
        <v>1935</v>
      </c>
      <c r="B1099" t="s">
        <v>1936</v>
      </c>
      <c r="C1099" s="51" t="s">
        <v>38</v>
      </c>
      <c r="D1099" s="51" t="s">
        <v>115</v>
      </c>
      <c r="E1099" s="51" t="s">
        <v>39</v>
      </c>
      <c r="F1099" s="58">
        <v>96.795409824127802</v>
      </c>
      <c r="G1099" s="58">
        <v>93.398078081091498</v>
      </c>
      <c r="H1099" s="58">
        <v>93.350716133422097</v>
      </c>
      <c r="I1099" s="58">
        <v>90.759378478318197</v>
      </c>
      <c r="J1099" s="58">
        <v>92.317361820873899</v>
      </c>
      <c r="K1099" s="58">
        <v>99.527623140193896</v>
      </c>
      <c r="L1099" s="58">
        <v>105.556950797241</v>
      </c>
      <c r="M1099" s="59">
        <v>0.55695832694916203</v>
      </c>
      <c r="N1099" s="59">
        <v>0.57591483930819898</v>
      </c>
      <c r="O1099" s="59">
        <v>0.55708537701143002</v>
      </c>
      <c r="P1099" s="59">
        <v>0.54237973118320604</v>
      </c>
      <c r="Q1099" s="59">
        <v>0.52168906465882103</v>
      </c>
      <c r="R1099" s="59">
        <v>0.52620400902229603</v>
      </c>
      <c r="S1099" s="59">
        <v>0.478711360577876</v>
      </c>
    </row>
    <row r="1100" spans="1:19" x14ac:dyDescent="0.3">
      <c r="A1100" t="s">
        <v>1929</v>
      </c>
      <c r="B1100" t="s">
        <v>1930</v>
      </c>
      <c r="C1100" s="51" t="s">
        <v>38</v>
      </c>
      <c r="D1100" s="51" t="s">
        <v>115</v>
      </c>
      <c r="E1100" s="51" t="s">
        <v>39</v>
      </c>
      <c r="F1100" s="58">
        <v>96.795409824127802</v>
      </c>
      <c r="G1100" s="58">
        <v>93.398078081091498</v>
      </c>
      <c r="H1100" s="58">
        <v>93.350716133422097</v>
      </c>
      <c r="I1100" s="58">
        <v>90.759378478318197</v>
      </c>
      <c r="J1100" s="58">
        <v>92.317361820873899</v>
      </c>
      <c r="K1100" s="58">
        <v>99.527623140193896</v>
      </c>
      <c r="L1100" s="58">
        <v>105.556950797241</v>
      </c>
      <c r="M1100" s="59">
        <v>0.55695832694916203</v>
      </c>
      <c r="N1100" s="59">
        <v>0.57591483930819898</v>
      </c>
      <c r="O1100" s="59">
        <v>0.55708537701143002</v>
      </c>
      <c r="P1100" s="59">
        <v>0.54237973118320604</v>
      </c>
      <c r="Q1100" s="59">
        <v>0.52168906465882103</v>
      </c>
      <c r="R1100" s="59">
        <v>0.52620400902229603</v>
      </c>
      <c r="S1100" s="59">
        <v>0.478711360577876</v>
      </c>
    </row>
    <row r="1101" spans="1:19" x14ac:dyDescent="0.3">
      <c r="A1101" t="s">
        <v>1937</v>
      </c>
      <c r="B1101" t="s">
        <v>1938</v>
      </c>
      <c r="C1101" s="51" t="s">
        <v>43</v>
      </c>
      <c r="D1101" s="51" t="s">
        <v>115</v>
      </c>
      <c r="E1101" s="51" t="s">
        <v>44</v>
      </c>
      <c r="F1101" s="58">
        <v>101.11732164759501</v>
      </c>
      <c r="G1101" s="58">
        <v>98.173344890158106</v>
      </c>
      <c r="H1101" s="58">
        <v>86.373706099288896</v>
      </c>
      <c r="I1101" s="58">
        <v>94.497873524062499</v>
      </c>
      <c r="J1101" s="58">
        <v>91.688713419188204</v>
      </c>
      <c r="K1101" s="58">
        <v>98.294523635693096</v>
      </c>
      <c r="L1101" s="58">
        <v>110.40164816603701</v>
      </c>
      <c r="M1101" s="59">
        <v>0.65596251472052503</v>
      </c>
      <c r="N1101" s="59">
        <v>0.69033367796111</v>
      </c>
      <c r="O1101" s="59">
        <v>0.65885238465081397</v>
      </c>
      <c r="P1101" s="59">
        <v>0.63178244469701705</v>
      </c>
      <c r="Q1101" s="59">
        <v>0.60098227515924496</v>
      </c>
      <c r="R1101" s="59">
        <v>0.609912610068711</v>
      </c>
      <c r="S1101" s="59">
        <v>0.54709200961016202</v>
      </c>
    </row>
    <row r="1102" spans="1:19" x14ac:dyDescent="0.3">
      <c r="A1102" t="s">
        <v>1933</v>
      </c>
      <c r="B1102" t="s">
        <v>1934</v>
      </c>
      <c r="C1102" s="51" t="s">
        <v>38</v>
      </c>
      <c r="D1102" s="51" t="s">
        <v>115</v>
      </c>
      <c r="E1102" s="51" t="s">
        <v>39</v>
      </c>
      <c r="F1102" s="58">
        <v>96.795409824127802</v>
      </c>
      <c r="G1102" s="58">
        <v>93.398078081091498</v>
      </c>
      <c r="H1102" s="58">
        <v>93.350716133422097</v>
      </c>
      <c r="I1102" s="58">
        <v>90.759378478318197</v>
      </c>
      <c r="J1102" s="58">
        <v>92.317361820873899</v>
      </c>
      <c r="K1102" s="58">
        <v>99.527623140193896</v>
      </c>
      <c r="L1102" s="58">
        <v>105.556950797241</v>
      </c>
      <c r="M1102" s="59">
        <v>0.55695832694916203</v>
      </c>
      <c r="N1102" s="59">
        <v>0.57591483930819898</v>
      </c>
      <c r="O1102" s="59">
        <v>0.55708537701143002</v>
      </c>
      <c r="P1102" s="59">
        <v>0.54237973118320604</v>
      </c>
      <c r="Q1102" s="59">
        <v>0.52168906465882103</v>
      </c>
      <c r="R1102" s="59">
        <v>0.52620400902229603</v>
      </c>
      <c r="S1102" s="59">
        <v>0.478711360577876</v>
      </c>
    </row>
    <row r="1103" spans="1:19" x14ac:dyDescent="0.3">
      <c r="A1103" t="s">
        <v>1939</v>
      </c>
      <c r="B1103" t="s">
        <v>1940</v>
      </c>
      <c r="C1103" s="51" t="s">
        <v>43</v>
      </c>
      <c r="D1103" s="51" t="s">
        <v>115</v>
      </c>
      <c r="E1103" s="51" t="s">
        <v>39</v>
      </c>
      <c r="F1103" s="58">
        <v>96.795409824127802</v>
      </c>
      <c r="G1103" s="58">
        <v>93.398078081091498</v>
      </c>
      <c r="H1103" s="58">
        <v>93.350716133422097</v>
      </c>
      <c r="I1103" s="58">
        <v>90.759378478318197</v>
      </c>
      <c r="J1103" s="58">
        <v>92.317361820873899</v>
      </c>
      <c r="K1103" s="58">
        <v>99.527623140193896</v>
      </c>
      <c r="L1103" s="58">
        <v>105.556950797241</v>
      </c>
      <c r="M1103" s="59">
        <v>0.55695832694916203</v>
      </c>
      <c r="N1103" s="59">
        <v>0.57591483930819898</v>
      </c>
      <c r="O1103" s="59">
        <v>0.55708537701143002</v>
      </c>
      <c r="P1103" s="59">
        <v>0.54237973118320604</v>
      </c>
      <c r="Q1103" s="59">
        <v>0.52168906465882103</v>
      </c>
      <c r="R1103" s="59">
        <v>0.52620400902229603</v>
      </c>
      <c r="S1103" s="59">
        <v>0.478711360577876</v>
      </c>
    </row>
    <row r="1104" spans="1:19" x14ac:dyDescent="0.3">
      <c r="A1104" t="s">
        <v>1931</v>
      </c>
      <c r="B1104" t="s">
        <v>1932</v>
      </c>
      <c r="C1104" s="51" t="s">
        <v>38</v>
      </c>
      <c r="D1104" s="51" t="s">
        <v>115</v>
      </c>
      <c r="E1104" s="51" t="s">
        <v>39</v>
      </c>
      <c r="F1104" s="58">
        <v>96.795409824127802</v>
      </c>
      <c r="G1104" s="58">
        <v>93.398078081091498</v>
      </c>
      <c r="H1104" s="58">
        <v>93.350716133422097</v>
      </c>
      <c r="I1104" s="58">
        <v>90.759378478318197</v>
      </c>
      <c r="J1104" s="58">
        <v>92.317361820873899</v>
      </c>
      <c r="K1104" s="58">
        <v>99.527623140193896</v>
      </c>
      <c r="L1104" s="58">
        <v>105.556950797241</v>
      </c>
      <c r="M1104" s="59">
        <v>0.55695832694916203</v>
      </c>
      <c r="N1104" s="59">
        <v>0.57591483930819898</v>
      </c>
      <c r="O1104" s="59">
        <v>0.55708537701143002</v>
      </c>
      <c r="P1104" s="59">
        <v>0.54237973118320604</v>
      </c>
      <c r="Q1104" s="59">
        <v>0.52168906465882103</v>
      </c>
      <c r="R1104" s="59">
        <v>0.52620400902229603</v>
      </c>
      <c r="S1104" s="59">
        <v>0.478711360577876</v>
      </c>
    </row>
    <row r="1105" spans="1:19" x14ac:dyDescent="0.3">
      <c r="A1105" t="s">
        <v>2255</v>
      </c>
      <c r="B1105" t="s">
        <v>2256</v>
      </c>
      <c r="C1105" s="51" t="s">
        <v>38</v>
      </c>
      <c r="D1105" s="51" t="s">
        <v>115</v>
      </c>
      <c r="E1105" s="51" t="s">
        <v>39</v>
      </c>
      <c r="F1105" s="58">
        <v>89.017663208789997</v>
      </c>
      <c r="G1105" s="58">
        <v>90.796640101332002</v>
      </c>
      <c r="H1105" s="58">
        <v>96.758763740128998</v>
      </c>
      <c r="I1105" s="58">
        <v>87.971200518276603</v>
      </c>
      <c r="J1105" s="58">
        <v>90.128590168146403</v>
      </c>
      <c r="K1105" s="58">
        <v>96.774512462128996</v>
      </c>
      <c r="L1105" s="58">
        <v>109.35591680678699</v>
      </c>
      <c r="M1105" s="59">
        <v>0.47222095609901998</v>
      </c>
      <c r="N1105" s="59">
        <v>0.498378013264623</v>
      </c>
      <c r="O1105" s="59">
        <v>0.46883341596967898</v>
      </c>
      <c r="P1105" s="59">
        <v>0.45221080423348198</v>
      </c>
      <c r="Q1105" s="59">
        <v>0.42677464050757302</v>
      </c>
      <c r="R1105" s="59">
        <v>0.43002533080352801</v>
      </c>
      <c r="S1105" s="59">
        <v>0.37161362650452601</v>
      </c>
    </row>
    <row r="1106" spans="1:19" x14ac:dyDescent="0.3">
      <c r="A1106" t="s">
        <v>2257</v>
      </c>
      <c r="B1106" t="s">
        <v>2258</v>
      </c>
      <c r="C1106" s="51" t="s">
        <v>38</v>
      </c>
      <c r="D1106" s="51" t="s">
        <v>115</v>
      </c>
      <c r="E1106" s="51" t="s">
        <v>44</v>
      </c>
      <c r="F1106" s="58">
        <v>85.819107778288199</v>
      </c>
      <c r="G1106" s="58">
        <v>85.7232644261518</v>
      </c>
      <c r="H1106" s="58">
        <v>102.241539869509</v>
      </c>
      <c r="I1106" s="58">
        <v>85.012456088100393</v>
      </c>
      <c r="J1106" s="58">
        <v>88.151459214424193</v>
      </c>
      <c r="K1106" s="58">
        <v>97.707613774536796</v>
      </c>
      <c r="L1106" s="58">
        <v>107.544247778627</v>
      </c>
      <c r="M1106" s="59">
        <v>0.60669647569160601</v>
      </c>
      <c r="N1106" s="59">
        <v>0.65002805650523199</v>
      </c>
      <c r="O1106" s="59">
        <v>0.60845254468522103</v>
      </c>
      <c r="P1106" s="59">
        <v>0.57537200496492802</v>
      </c>
      <c r="Q1106" s="59">
        <v>0.53745247444367295</v>
      </c>
      <c r="R1106" s="59">
        <v>0.54750664373604696</v>
      </c>
      <c r="S1106" s="59">
        <v>0.47053179812554202</v>
      </c>
    </row>
    <row r="1107" spans="1:19" x14ac:dyDescent="0.3">
      <c r="A1107" t="s">
        <v>2263</v>
      </c>
      <c r="B1107" t="s">
        <v>2264</v>
      </c>
      <c r="C1107" s="51" t="s">
        <v>43</v>
      </c>
      <c r="D1107" s="51" t="s">
        <v>115</v>
      </c>
      <c r="E1107" s="51" t="s">
        <v>39</v>
      </c>
      <c r="F1107" s="58">
        <v>89.017663208789997</v>
      </c>
      <c r="G1107" s="58">
        <v>90.796640101332002</v>
      </c>
      <c r="H1107" s="58">
        <v>96.758763740128998</v>
      </c>
      <c r="I1107" s="58">
        <v>87.971200518276603</v>
      </c>
      <c r="J1107" s="58">
        <v>90.128590168146403</v>
      </c>
      <c r="K1107" s="58">
        <v>96.774512462128996</v>
      </c>
      <c r="L1107" s="58">
        <v>109.35591680678699</v>
      </c>
      <c r="M1107" s="59">
        <v>0.47222095609901998</v>
      </c>
      <c r="N1107" s="59">
        <v>0.498378013264623</v>
      </c>
      <c r="O1107" s="59">
        <v>0.46883341596967898</v>
      </c>
      <c r="P1107" s="59">
        <v>0.45221080423348198</v>
      </c>
      <c r="Q1107" s="59">
        <v>0.42677464050757302</v>
      </c>
      <c r="R1107" s="59">
        <v>0.43002533080352801</v>
      </c>
      <c r="S1107" s="59">
        <v>0.37161362650452601</v>
      </c>
    </row>
    <row r="1108" spans="1:19" x14ac:dyDescent="0.3">
      <c r="A1108" t="s">
        <v>2253</v>
      </c>
      <c r="B1108" t="s">
        <v>2254</v>
      </c>
      <c r="C1108" s="51" t="s">
        <v>38</v>
      </c>
      <c r="D1108" s="51" t="s">
        <v>115</v>
      </c>
      <c r="E1108" s="51" t="s">
        <v>39</v>
      </c>
      <c r="F1108" s="58">
        <v>89.017663208789997</v>
      </c>
      <c r="G1108" s="58">
        <v>90.796640101332002</v>
      </c>
      <c r="H1108" s="58">
        <v>96.758763740128998</v>
      </c>
      <c r="I1108" s="58">
        <v>87.971200518276603</v>
      </c>
      <c r="J1108" s="58">
        <v>90.128590168146403</v>
      </c>
      <c r="K1108" s="58">
        <v>96.774512462128996</v>
      </c>
      <c r="L1108" s="58">
        <v>109.35591680678699</v>
      </c>
      <c r="M1108" s="59">
        <v>0.47222095609901998</v>
      </c>
      <c r="N1108" s="59">
        <v>0.498378013264623</v>
      </c>
      <c r="O1108" s="59">
        <v>0.46883341596967898</v>
      </c>
      <c r="P1108" s="59">
        <v>0.45221080423348198</v>
      </c>
      <c r="Q1108" s="59">
        <v>0.42677464050757302</v>
      </c>
      <c r="R1108" s="59">
        <v>0.43002533080352801</v>
      </c>
      <c r="S1108" s="59">
        <v>0.37161362650452601</v>
      </c>
    </row>
    <row r="1109" spans="1:19" x14ac:dyDescent="0.3">
      <c r="A1109" t="s">
        <v>2259</v>
      </c>
      <c r="B1109" t="s">
        <v>2260</v>
      </c>
      <c r="C1109" s="51" t="s">
        <v>43</v>
      </c>
      <c r="D1109" s="51" t="s">
        <v>115</v>
      </c>
      <c r="E1109" s="51" t="s">
        <v>39</v>
      </c>
      <c r="F1109" s="58">
        <v>89.017663208789997</v>
      </c>
      <c r="G1109" s="58">
        <v>90.796640101332002</v>
      </c>
      <c r="H1109" s="58">
        <v>96.758763740128998</v>
      </c>
      <c r="I1109" s="58">
        <v>87.971200518276603</v>
      </c>
      <c r="J1109" s="58">
        <v>90.128590168146403</v>
      </c>
      <c r="K1109" s="58">
        <v>96.774512462128996</v>
      </c>
      <c r="L1109" s="58">
        <v>109.35591680678699</v>
      </c>
      <c r="M1109" s="59">
        <v>0.47222095609901998</v>
      </c>
      <c r="N1109" s="59">
        <v>0.498378013264623</v>
      </c>
      <c r="O1109" s="59">
        <v>0.46883341596967898</v>
      </c>
      <c r="P1109" s="59">
        <v>0.45221080423348198</v>
      </c>
      <c r="Q1109" s="59">
        <v>0.42677464050757302</v>
      </c>
      <c r="R1109" s="59">
        <v>0.43002533080352801</v>
      </c>
      <c r="S1109" s="59">
        <v>0.37161362650452601</v>
      </c>
    </row>
    <row r="1110" spans="1:19" x14ac:dyDescent="0.3">
      <c r="A1110" t="s">
        <v>2261</v>
      </c>
      <c r="B1110" t="s">
        <v>2262</v>
      </c>
      <c r="C1110" s="51" t="s">
        <v>43</v>
      </c>
      <c r="D1110" s="51" t="s">
        <v>115</v>
      </c>
      <c r="E1110" s="51" t="s">
        <v>39</v>
      </c>
      <c r="F1110" s="58">
        <v>89.017663208789997</v>
      </c>
      <c r="G1110" s="58">
        <v>90.796640101332002</v>
      </c>
      <c r="H1110" s="58">
        <v>96.758763740128998</v>
      </c>
      <c r="I1110" s="58">
        <v>87.971200518276603</v>
      </c>
      <c r="J1110" s="58">
        <v>90.128590168146403</v>
      </c>
      <c r="K1110" s="58">
        <v>96.774512462128996</v>
      </c>
      <c r="L1110" s="58">
        <v>109.35591680678699</v>
      </c>
      <c r="M1110" s="59">
        <v>0.47222095609901998</v>
      </c>
      <c r="N1110" s="59">
        <v>0.498378013264623</v>
      </c>
      <c r="O1110" s="59">
        <v>0.46883341596967898</v>
      </c>
      <c r="P1110" s="59">
        <v>0.45221080423348198</v>
      </c>
      <c r="Q1110" s="59">
        <v>0.42677464050757302</v>
      </c>
      <c r="R1110" s="59">
        <v>0.43002533080352801</v>
      </c>
      <c r="S1110" s="59">
        <v>0.37161362650452601</v>
      </c>
    </row>
    <row r="1111" spans="1:19" x14ac:dyDescent="0.3">
      <c r="A1111" t="s">
        <v>3030</v>
      </c>
      <c r="B1111" t="s">
        <v>3031</v>
      </c>
      <c r="C1111" s="51" t="s">
        <v>43</v>
      </c>
      <c r="D1111" s="51" t="s">
        <v>115</v>
      </c>
      <c r="E1111" s="51" t="s">
        <v>44</v>
      </c>
      <c r="F1111" s="58">
        <v>111.429780480712</v>
      </c>
      <c r="G1111" s="58">
        <v>111.916158821691</v>
      </c>
      <c r="H1111" s="58">
        <v>103.233678987197</v>
      </c>
      <c r="I1111" s="58">
        <v>106.002663065872</v>
      </c>
      <c r="J1111" s="58">
        <v>99.797643192521704</v>
      </c>
      <c r="K1111" s="58">
        <v>95.353128930587204</v>
      </c>
      <c r="L1111" s="58">
        <v>94.634560767431495</v>
      </c>
      <c r="M1111" s="59">
        <v>0.63576211104269997</v>
      </c>
      <c r="N1111" s="59">
        <v>0.67473787904317795</v>
      </c>
      <c r="O1111" s="59">
        <v>0.63991532559281505</v>
      </c>
      <c r="P1111" s="59">
        <v>0.61020748901868105</v>
      </c>
      <c r="Q1111" s="59">
        <v>0.57735832709052104</v>
      </c>
      <c r="R1111" s="59">
        <v>0.587077712954585</v>
      </c>
      <c r="S1111" s="59">
        <v>0.439429312007109</v>
      </c>
    </row>
    <row r="1112" spans="1:19" x14ac:dyDescent="0.3">
      <c r="A1112" t="s">
        <v>3028</v>
      </c>
      <c r="B1112" t="s">
        <v>3029</v>
      </c>
      <c r="C1112" s="51" t="s">
        <v>43</v>
      </c>
      <c r="D1112" s="51" t="s">
        <v>115</v>
      </c>
      <c r="E1112" s="51" t="s">
        <v>44</v>
      </c>
      <c r="F1112" s="58">
        <v>107.10594394209301</v>
      </c>
      <c r="G1112" s="58">
        <v>103.36408093717699</v>
      </c>
      <c r="H1112" s="58">
        <v>106.521494356197</v>
      </c>
      <c r="I1112" s="58">
        <v>105.118237261581</v>
      </c>
      <c r="J1112" s="58">
        <v>96.049776209602598</v>
      </c>
      <c r="K1112" s="58">
        <v>93.524696398525506</v>
      </c>
      <c r="L1112" s="58">
        <v>94.197779014673998</v>
      </c>
      <c r="M1112" s="59">
        <v>0.66815814054620604</v>
      </c>
      <c r="N1112" s="59">
        <v>0.70668578171421703</v>
      </c>
      <c r="O1112" s="59">
        <v>0.67270406743157796</v>
      </c>
      <c r="P1112" s="59">
        <v>0.64110822200518502</v>
      </c>
      <c r="Q1112" s="59">
        <v>0.60685040564283999</v>
      </c>
      <c r="R1112" s="59">
        <v>0.61803481088102297</v>
      </c>
      <c r="S1112" s="59">
        <v>0.54553763695239299</v>
      </c>
    </row>
    <row r="1113" spans="1:19" x14ac:dyDescent="0.3">
      <c r="A1113" t="s">
        <v>3026</v>
      </c>
      <c r="B1113" t="s">
        <v>3027</v>
      </c>
      <c r="C1113" s="51" t="s">
        <v>43</v>
      </c>
      <c r="D1113" s="51" t="s">
        <v>115</v>
      </c>
      <c r="E1113" s="51" t="s">
        <v>39</v>
      </c>
      <c r="F1113" s="58">
        <v>106.948645995611</v>
      </c>
      <c r="G1113" s="58">
        <v>107.072217440225</v>
      </c>
      <c r="H1113" s="58">
        <v>105.42163489970299</v>
      </c>
      <c r="I1113" s="58">
        <v>108.096135024162</v>
      </c>
      <c r="J1113" s="58">
        <v>98.957658124758197</v>
      </c>
      <c r="K1113" s="58">
        <v>92.612148483586196</v>
      </c>
      <c r="L1113" s="58">
        <v>94.634560767431495</v>
      </c>
      <c r="M1113" s="59">
        <v>0.52604954628965905</v>
      </c>
      <c r="N1113" s="59">
        <v>0.54820088066605199</v>
      </c>
      <c r="O1113" s="59">
        <v>0.52814372860968894</v>
      </c>
      <c r="P1113" s="59">
        <v>0.51016978836938698</v>
      </c>
      <c r="Q1113" s="59">
        <v>0.488389088344718</v>
      </c>
      <c r="R1113" s="59">
        <v>0.49455233096821799</v>
      </c>
      <c r="S1113" s="59">
        <v>0.439429312007109</v>
      </c>
    </row>
    <row r="1114" spans="1:19" x14ac:dyDescent="0.3">
      <c r="A1114" t="s">
        <v>3022</v>
      </c>
      <c r="B1114" t="s">
        <v>3023</v>
      </c>
      <c r="C1114" s="51" t="s">
        <v>38</v>
      </c>
      <c r="D1114" s="51" t="s">
        <v>115</v>
      </c>
      <c r="E1114" s="51" t="s">
        <v>39</v>
      </c>
      <c r="F1114" s="58">
        <v>106.948645995611</v>
      </c>
      <c r="G1114" s="58">
        <v>107.072217440225</v>
      </c>
      <c r="H1114" s="58">
        <v>105.42163489970299</v>
      </c>
      <c r="I1114" s="58">
        <v>108.096135024162</v>
      </c>
      <c r="J1114" s="58">
        <v>98.957658124758197</v>
      </c>
      <c r="K1114" s="58">
        <v>92.612148483586196</v>
      </c>
      <c r="L1114" s="58">
        <v>94.634560767431495</v>
      </c>
      <c r="M1114" s="59">
        <v>0.52604954628965905</v>
      </c>
      <c r="N1114" s="59">
        <v>0.54820088066605199</v>
      </c>
      <c r="O1114" s="59">
        <v>0.52814372860968894</v>
      </c>
      <c r="P1114" s="59">
        <v>0.51016978836938698</v>
      </c>
      <c r="Q1114" s="59">
        <v>0.488389088344718</v>
      </c>
      <c r="R1114" s="59">
        <v>0.49455233096821799</v>
      </c>
      <c r="S1114" s="59">
        <v>0.439429312007109</v>
      </c>
    </row>
    <row r="1115" spans="1:19" x14ac:dyDescent="0.3">
      <c r="A1115" t="s">
        <v>3024</v>
      </c>
      <c r="B1115" t="s">
        <v>3025</v>
      </c>
      <c r="C1115" s="51" t="s">
        <v>38</v>
      </c>
      <c r="D1115" s="51" t="s">
        <v>115</v>
      </c>
      <c r="E1115" s="51" t="s">
        <v>39</v>
      </c>
      <c r="F1115" s="58">
        <v>106.948645995611</v>
      </c>
      <c r="G1115" s="58">
        <v>107.072217440225</v>
      </c>
      <c r="H1115" s="58">
        <v>105.42163489970299</v>
      </c>
      <c r="I1115" s="58">
        <v>108.096135024162</v>
      </c>
      <c r="J1115" s="58">
        <v>98.957658124758197</v>
      </c>
      <c r="K1115" s="58">
        <v>92.612148483586196</v>
      </c>
      <c r="L1115" s="58">
        <v>94.634560767431495</v>
      </c>
      <c r="M1115" s="59">
        <v>0.52604954628965905</v>
      </c>
      <c r="N1115" s="59">
        <v>0.54820088066605199</v>
      </c>
      <c r="O1115" s="59">
        <v>0.52814372860968894</v>
      </c>
      <c r="P1115" s="59">
        <v>0.51016978836938698</v>
      </c>
      <c r="Q1115" s="59">
        <v>0.488389088344718</v>
      </c>
      <c r="R1115" s="59">
        <v>0.49455233096821799</v>
      </c>
      <c r="S1115" s="59">
        <v>0.439429312007109</v>
      </c>
    </row>
    <row r="1116" spans="1:19" x14ac:dyDescent="0.3">
      <c r="A1116" t="s">
        <v>476</v>
      </c>
      <c r="B1116" t="s">
        <v>477</v>
      </c>
      <c r="C1116" s="51" t="s">
        <v>38</v>
      </c>
      <c r="D1116" s="51" t="s">
        <v>115</v>
      </c>
      <c r="E1116" s="51" t="s">
        <v>39</v>
      </c>
      <c r="F1116" s="58">
        <v>95.774434732078603</v>
      </c>
      <c r="G1116" s="58">
        <v>93.233558186629807</v>
      </c>
      <c r="H1116" s="58">
        <v>94.541472190412094</v>
      </c>
      <c r="I1116" s="58">
        <v>91.872626154127204</v>
      </c>
      <c r="J1116" s="58">
        <v>91.297041793802904</v>
      </c>
      <c r="K1116" s="58">
        <v>98.106573278870499</v>
      </c>
      <c r="L1116" s="58">
        <v>110.349551345466</v>
      </c>
      <c r="M1116" s="59">
        <v>0.43963084541092001</v>
      </c>
      <c r="N1116" s="59">
        <v>0.46980517544592698</v>
      </c>
      <c r="O1116" s="59">
        <v>0.44063854152417098</v>
      </c>
      <c r="P1116" s="59">
        <v>0.41798620584021001</v>
      </c>
      <c r="Q1116" s="59">
        <v>0.38987953273095599</v>
      </c>
      <c r="R1116" s="59">
        <v>0.39658444740312998</v>
      </c>
      <c r="S1116" s="59">
        <v>0.34075586426489601</v>
      </c>
    </row>
    <row r="1117" spans="1:19" x14ac:dyDescent="0.3">
      <c r="A1117" t="s">
        <v>474</v>
      </c>
      <c r="B1117" t="s">
        <v>475</v>
      </c>
      <c r="C1117" s="51" t="s">
        <v>38</v>
      </c>
      <c r="D1117" s="51" t="s">
        <v>115</v>
      </c>
      <c r="E1117" s="51" t="s">
        <v>39</v>
      </c>
      <c r="F1117" s="58">
        <v>95.774434732078603</v>
      </c>
      <c r="G1117" s="58">
        <v>93.233558186629807</v>
      </c>
      <c r="H1117" s="58">
        <v>94.541472190412094</v>
      </c>
      <c r="I1117" s="58">
        <v>91.872626154127204</v>
      </c>
      <c r="J1117" s="58">
        <v>91.297041793802904</v>
      </c>
      <c r="K1117" s="58">
        <v>98.106573278870499</v>
      </c>
      <c r="L1117" s="58">
        <v>110.349551345466</v>
      </c>
      <c r="M1117" s="59">
        <v>0.43963084541092001</v>
      </c>
      <c r="N1117" s="59">
        <v>0.46980517544592698</v>
      </c>
      <c r="O1117" s="59">
        <v>0.44063854152417098</v>
      </c>
      <c r="P1117" s="59">
        <v>0.41798620584021001</v>
      </c>
      <c r="Q1117" s="59">
        <v>0.38987953273095599</v>
      </c>
      <c r="R1117" s="59">
        <v>0.39658444740312998</v>
      </c>
      <c r="S1117" s="59">
        <v>0.34075586426489601</v>
      </c>
    </row>
    <row r="1118" spans="1:19" x14ac:dyDescent="0.3">
      <c r="A1118" t="s">
        <v>480</v>
      </c>
      <c r="B1118" t="s">
        <v>481</v>
      </c>
      <c r="C1118" s="51" t="s">
        <v>43</v>
      </c>
      <c r="D1118" s="51" t="s">
        <v>115</v>
      </c>
      <c r="E1118" s="51" t="s">
        <v>39</v>
      </c>
      <c r="F1118" s="58">
        <v>95.774434732078603</v>
      </c>
      <c r="G1118" s="58">
        <v>93.233558186629807</v>
      </c>
      <c r="H1118" s="58">
        <v>94.541472190412094</v>
      </c>
      <c r="I1118" s="58">
        <v>91.872626154127204</v>
      </c>
      <c r="J1118" s="58">
        <v>91.297041793802904</v>
      </c>
      <c r="K1118" s="58">
        <v>98.106573278870499</v>
      </c>
      <c r="L1118" s="58">
        <v>110.349551345466</v>
      </c>
      <c r="M1118" s="59">
        <v>0.43963084541092001</v>
      </c>
      <c r="N1118" s="59">
        <v>0.46980517544592698</v>
      </c>
      <c r="O1118" s="59">
        <v>0.44063854152417098</v>
      </c>
      <c r="P1118" s="59">
        <v>0.41798620584021001</v>
      </c>
      <c r="Q1118" s="59">
        <v>0.38987953273095599</v>
      </c>
      <c r="R1118" s="59">
        <v>0.39658444740312998</v>
      </c>
      <c r="S1118" s="59">
        <v>0.34075586426489601</v>
      </c>
    </row>
    <row r="1119" spans="1:19" x14ac:dyDescent="0.3">
      <c r="A1119" t="s">
        <v>478</v>
      </c>
      <c r="B1119" t="s">
        <v>479</v>
      </c>
      <c r="C1119" s="51" t="s">
        <v>38</v>
      </c>
      <c r="D1119" s="51" t="s">
        <v>115</v>
      </c>
      <c r="E1119" s="51" t="s">
        <v>39</v>
      </c>
      <c r="F1119" s="58">
        <v>95.774434732078603</v>
      </c>
      <c r="G1119" s="58">
        <v>93.233558186629807</v>
      </c>
      <c r="H1119" s="58">
        <v>94.541472190412094</v>
      </c>
      <c r="I1119" s="58">
        <v>91.872626154127204</v>
      </c>
      <c r="J1119" s="58">
        <v>91.297041793802904</v>
      </c>
      <c r="K1119" s="58">
        <v>98.106573278870499</v>
      </c>
      <c r="L1119" s="58">
        <v>110.349551345466</v>
      </c>
      <c r="M1119" s="59">
        <v>0.43963084541092001</v>
      </c>
      <c r="N1119" s="59">
        <v>0.46980517544592698</v>
      </c>
      <c r="O1119" s="59">
        <v>0.44063854152417098</v>
      </c>
      <c r="P1119" s="59">
        <v>0.41798620584021001</v>
      </c>
      <c r="Q1119" s="59">
        <v>0.38987953273095599</v>
      </c>
      <c r="R1119" s="59">
        <v>0.39658444740312998</v>
      </c>
      <c r="S1119" s="59">
        <v>0.34075586426489601</v>
      </c>
    </row>
    <row r="1120" spans="1:19" x14ac:dyDescent="0.3">
      <c r="A1120" t="s">
        <v>2786</v>
      </c>
      <c r="B1120" t="s">
        <v>2787</v>
      </c>
      <c r="C1120" s="51" t="s">
        <v>38</v>
      </c>
      <c r="D1120" s="51" t="s">
        <v>115</v>
      </c>
      <c r="E1120" s="51" t="s">
        <v>44</v>
      </c>
      <c r="F1120" s="58">
        <v>86.462281603904898</v>
      </c>
      <c r="G1120" s="58">
        <v>92.166149957626104</v>
      </c>
      <c r="H1120" s="58">
        <v>86.707495421602303</v>
      </c>
      <c r="I1120" s="58">
        <v>87.688641141058497</v>
      </c>
      <c r="J1120" s="58">
        <v>85.177582850314195</v>
      </c>
      <c r="K1120" s="58">
        <v>103.496247411631</v>
      </c>
      <c r="L1120" s="58">
        <v>100.737495412317</v>
      </c>
      <c r="M1120" s="59">
        <v>0.63809789604059197</v>
      </c>
      <c r="N1120" s="59">
        <v>0.67694478809789704</v>
      </c>
      <c r="O1120" s="59">
        <v>0.63706433227614401</v>
      </c>
      <c r="P1120" s="59">
        <v>0.61026256160841097</v>
      </c>
      <c r="Q1120" s="59">
        <v>0.57287347035116098</v>
      </c>
      <c r="R1120" s="59">
        <v>0.57959529917462205</v>
      </c>
      <c r="S1120" s="59">
        <v>0.48919267116086601</v>
      </c>
    </row>
    <row r="1121" spans="1:19" x14ac:dyDescent="0.3">
      <c r="A1121" t="s">
        <v>2788</v>
      </c>
      <c r="B1121" t="s">
        <v>2789</v>
      </c>
      <c r="C1121" s="51" t="s">
        <v>38</v>
      </c>
      <c r="D1121" s="51" t="s">
        <v>115</v>
      </c>
      <c r="E1121" s="51" t="s">
        <v>39</v>
      </c>
      <c r="F1121" s="58">
        <v>88.7640748874298</v>
      </c>
      <c r="G1121" s="58">
        <v>97.450602554910006</v>
      </c>
      <c r="H1121" s="58">
        <v>94.007647560572394</v>
      </c>
      <c r="I1121" s="58">
        <v>87.492239943494397</v>
      </c>
      <c r="J1121" s="58">
        <v>85.570557473960406</v>
      </c>
      <c r="K1121" s="58">
        <v>105.748171662188</v>
      </c>
      <c r="L1121" s="58">
        <v>99.347439507208506</v>
      </c>
      <c r="M1121" s="59">
        <v>0.528584093593369</v>
      </c>
      <c r="N1121" s="59">
        <v>0.55192825684146696</v>
      </c>
      <c r="O1121" s="59">
        <v>0.52237986744302001</v>
      </c>
      <c r="P1121" s="59">
        <v>0.50996948843349499</v>
      </c>
      <c r="Q1121" s="59">
        <v>0.481607583023418</v>
      </c>
      <c r="R1121" s="59">
        <v>0.48259398382477198</v>
      </c>
      <c r="S1121" s="59">
        <v>0.40059170891565099</v>
      </c>
    </row>
    <row r="1122" spans="1:19" x14ac:dyDescent="0.3">
      <c r="A1122" t="s">
        <v>2792</v>
      </c>
      <c r="B1122" t="s">
        <v>2793</v>
      </c>
      <c r="C1122" s="51" t="s">
        <v>43</v>
      </c>
      <c r="D1122" s="51" t="s">
        <v>115</v>
      </c>
      <c r="E1122" s="51" t="s">
        <v>44</v>
      </c>
      <c r="F1122" s="58">
        <v>81.636894008846497</v>
      </c>
      <c r="G1122" s="58">
        <v>99.167296037529894</v>
      </c>
      <c r="H1122" s="58">
        <v>92.169839483909598</v>
      </c>
      <c r="I1122" s="58">
        <v>86.427607370532897</v>
      </c>
      <c r="J1122" s="58">
        <v>81.442803761037894</v>
      </c>
      <c r="K1122" s="58">
        <v>105.55526211741299</v>
      </c>
      <c r="L1122" s="58">
        <v>100.71209437548499</v>
      </c>
      <c r="M1122" s="59">
        <v>0.69000606248658403</v>
      </c>
      <c r="N1122" s="59">
        <v>0.71904130505714303</v>
      </c>
      <c r="O1122" s="59">
        <v>0.67713970994934303</v>
      </c>
      <c r="P1122" s="59">
        <v>0.66309560565706305</v>
      </c>
      <c r="Q1122" s="59">
        <v>0.62680011642695999</v>
      </c>
      <c r="R1122" s="59">
        <v>0.62811978944408398</v>
      </c>
      <c r="S1122" s="59">
        <v>0.51890103319084702</v>
      </c>
    </row>
    <row r="1123" spans="1:19" x14ac:dyDescent="0.3">
      <c r="A1123" t="s">
        <v>2794</v>
      </c>
      <c r="B1123" t="s">
        <v>2795</v>
      </c>
      <c r="C1123" s="51" t="s">
        <v>43</v>
      </c>
      <c r="D1123" s="51" t="s">
        <v>115</v>
      </c>
      <c r="E1123" s="51" t="s">
        <v>44</v>
      </c>
      <c r="F1123" s="58">
        <v>94.229774359356298</v>
      </c>
      <c r="G1123" s="58">
        <v>102.702289149251</v>
      </c>
      <c r="H1123" s="58">
        <v>100.27141127554501</v>
      </c>
      <c r="I1123" s="58">
        <v>87.799647746971601</v>
      </c>
      <c r="J1123" s="58">
        <v>85.557189676987505</v>
      </c>
      <c r="K1123" s="58">
        <v>113.58091377538</v>
      </c>
      <c r="L1123" s="58">
        <v>96.613347020229398</v>
      </c>
      <c r="M1123" s="59">
        <v>0.63771986027016103</v>
      </c>
      <c r="N1123" s="59">
        <v>0.676611259684615</v>
      </c>
      <c r="O1123" s="59">
        <v>0.63683239128112201</v>
      </c>
      <c r="P1123" s="59">
        <v>0.60995680869990099</v>
      </c>
      <c r="Q1123" s="59">
        <v>0.57257875584281004</v>
      </c>
      <c r="R1123" s="59">
        <v>0.57934802294099297</v>
      </c>
      <c r="S1123" s="59">
        <v>0.48921257053162898</v>
      </c>
    </row>
    <row r="1124" spans="1:19" x14ac:dyDescent="0.3">
      <c r="A1124" t="s">
        <v>2790</v>
      </c>
      <c r="B1124" t="s">
        <v>2791</v>
      </c>
      <c r="C1124" s="51" t="s">
        <v>43</v>
      </c>
      <c r="D1124" s="51" t="s">
        <v>115</v>
      </c>
      <c r="E1124" s="51" t="s">
        <v>44</v>
      </c>
      <c r="F1124" s="58">
        <v>82.141230549755505</v>
      </c>
      <c r="G1124" s="58">
        <v>92.902185947125901</v>
      </c>
      <c r="H1124" s="58">
        <v>94.286487406686703</v>
      </c>
      <c r="I1124" s="58">
        <v>88.291175707633897</v>
      </c>
      <c r="J1124" s="58">
        <v>81.602300400010094</v>
      </c>
      <c r="K1124" s="58">
        <v>104.081402924217</v>
      </c>
      <c r="L1124" s="58">
        <v>100.04922023457701</v>
      </c>
      <c r="M1124" s="59">
        <v>0.63854138644015501</v>
      </c>
      <c r="N1124" s="59">
        <v>0.67749920299683797</v>
      </c>
      <c r="O1124" s="59">
        <v>0.63806675627666598</v>
      </c>
      <c r="P1124" s="59">
        <v>0.61076885818952997</v>
      </c>
      <c r="Q1124" s="59">
        <v>0.57331052149539596</v>
      </c>
      <c r="R1124" s="59">
        <v>0.58045951706889498</v>
      </c>
      <c r="S1124" s="59">
        <v>0.490431036261121</v>
      </c>
    </row>
    <row r="1125" spans="1:19" x14ac:dyDescent="0.3">
      <c r="A1125" t="s">
        <v>2337</v>
      </c>
      <c r="B1125" t="s">
        <v>2338</v>
      </c>
      <c r="C1125" s="51" t="s">
        <v>43</v>
      </c>
      <c r="D1125" s="51" t="s">
        <v>115</v>
      </c>
      <c r="E1125" s="51" t="s">
        <v>44</v>
      </c>
      <c r="F1125" s="58">
        <v>110.015901334674</v>
      </c>
      <c r="G1125" s="58">
        <v>90.813558580894295</v>
      </c>
      <c r="H1125" s="58">
        <v>107.92011889563101</v>
      </c>
      <c r="I1125" s="58">
        <v>99.214143007445202</v>
      </c>
      <c r="J1125" s="58">
        <v>85.915755494707099</v>
      </c>
      <c r="K1125" s="58">
        <v>102.61336289376401</v>
      </c>
      <c r="L1125" s="58">
        <v>97.051635590507402</v>
      </c>
      <c r="M1125" s="59">
        <v>0.61306486337421795</v>
      </c>
      <c r="N1125" s="59">
        <v>0.65639493286649997</v>
      </c>
      <c r="O1125" s="59">
        <v>0.61790525051532497</v>
      </c>
      <c r="P1125" s="59">
        <v>0.58338657595547905</v>
      </c>
      <c r="Q1125" s="59">
        <v>0.54611710772870603</v>
      </c>
      <c r="R1125" s="59">
        <v>0.55785738813887298</v>
      </c>
      <c r="S1125" s="59">
        <v>0.48897702640616902</v>
      </c>
    </row>
    <row r="1126" spans="1:19" x14ac:dyDescent="0.3">
      <c r="A1126" t="s">
        <v>2339</v>
      </c>
      <c r="B1126" t="s">
        <v>2340</v>
      </c>
      <c r="C1126" s="51" t="s">
        <v>43</v>
      </c>
      <c r="D1126" s="51" t="s">
        <v>115</v>
      </c>
      <c r="E1126" s="51" t="s">
        <v>39</v>
      </c>
      <c r="F1126" s="58">
        <v>105.261352432875</v>
      </c>
      <c r="G1126" s="58">
        <v>93.092888420638303</v>
      </c>
      <c r="H1126" s="58">
        <v>101.19989780960501</v>
      </c>
      <c r="I1126" s="58">
        <v>94.392275666502897</v>
      </c>
      <c r="J1126" s="58">
        <v>87.9641652792196</v>
      </c>
      <c r="K1126" s="58">
        <v>101.80596122975101</v>
      </c>
      <c r="L1126" s="58">
        <v>97.434339336694705</v>
      </c>
      <c r="M1126" s="59">
        <v>0.51790413144002201</v>
      </c>
      <c r="N1126" s="59">
        <v>0.54853819888861099</v>
      </c>
      <c r="O1126" s="59">
        <v>0.52075466257880698</v>
      </c>
      <c r="P1126" s="59">
        <v>0.49552057474601102</v>
      </c>
      <c r="Q1126" s="59">
        <v>0.46678837250085597</v>
      </c>
      <c r="R1126" s="59">
        <v>0.47551364748880698</v>
      </c>
      <c r="S1126" s="59">
        <v>0.42027624123251001</v>
      </c>
    </row>
    <row r="1127" spans="1:19" x14ac:dyDescent="0.3">
      <c r="A1127" t="s">
        <v>2251</v>
      </c>
      <c r="B1127" t="s">
        <v>2252</v>
      </c>
      <c r="C1127" s="51" t="s">
        <v>43</v>
      </c>
      <c r="D1127" s="51" t="s">
        <v>115</v>
      </c>
      <c r="E1127" s="51" t="s">
        <v>39</v>
      </c>
      <c r="F1127" s="58">
        <v>93.372374931139703</v>
      </c>
      <c r="G1127" s="58">
        <v>85.7712931972587</v>
      </c>
      <c r="H1127" s="58">
        <v>92.665171491276993</v>
      </c>
      <c r="I1127" s="58">
        <v>89.470601010355907</v>
      </c>
      <c r="J1127" s="58">
        <v>89.637311564595095</v>
      </c>
      <c r="K1127" s="58">
        <v>96.167840380310494</v>
      </c>
      <c r="L1127" s="58">
        <v>100.07630109390399</v>
      </c>
      <c r="M1127" s="59">
        <v>0.44994662264551599</v>
      </c>
      <c r="N1127" s="59">
        <v>0.47926655369388999</v>
      </c>
      <c r="O1127" s="59">
        <v>0.45173961363696202</v>
      </c>
      <c r="P1127" s="59">
        <v>0.42832726524913001</v>
      </c>
      <c r="Q1127" s="59">
        <v>0.39962161022618098</v>
      </c>
      <c r="R1127" s="59">
        <v>0.40639302217525902</v>
      </c>
      <c r="S1127" s="59">
        <v>0.34674233564417301</v>
      </c>
    </row>
    <row r="1128" spans="1:19" x14ac:dyDescent="0.3">
      <c r="A1128" t="s">
        <v>2247</v>
      </c>
      <c r="B1128" t="s">
        <v>2248</v>
      </c>
      <c r="C1128" s="51" t="s">
        <v>38</v>
      </c>
      <c r="D1128" s="51" t="s">
        <v>115</v>
      </c>
      <c r="E1128" s="51" t="s">
        <v>39</v>
      </c>
      <c r="F1128" s="58">
        <v>93.372374931139703</v>
      </c>
      <c r="G1128" s="58">
        <v>85.7712931972587</v>
      </c>
      <c r="H1128" s="58">
        <v>92.665171491276993</v>
      </c>
      <c r="I1128" s="58">
        <v>89.470601010355907</v>
      </c>
      <c r="J1128" s="58">
        <v>89.637311564595095</v>
      </c>
      <c r="K1128" s="58">
        <v>96.167840380310494</v>
      </c>
      <c r="L1128" s="58">
        <v>100.07630109390399</v>
      </c>
      <c r="M1128" s="59">
        <v>0.44994662264551599</v>
      </c>
      <c r="N1128" s="59">
        <v>0.47926655369388999</v>
      </c>
      <c r="O1128" s="59">
        <v>0.45173961363696202</v>
      </c>
      <c r="P1128" s="59">
        <v>0.42832726524913001</v>
      </c>
      <c r="Q1128" s="59">
        <v>0.39962161022618098</v>
      </c>
      <c r="R1128" s="59">
        <v>0.40639302217525902</v>
      </c>
      <c r="S1128" s="59">
        <v>0.34674233564417301</v>
      </c>
    </row>
    <row r="1129" spans="1:19" x14ac:dyDescent="0.3">
      <c r="A1129" t="s">
        <v>1074</v>
      </c>
      <c r="B1129" t="s">
        <v>1075</v>
      </c>
      <c r="C1129" s="51" t="s">
        <v>38</v>
      </c>
      <c r="D1129" s="51" t="s">
        <v>115</v>
      </c>
      <c r="E1129" s="51" t="s">
        <v>39</v>
      </c>
      <c r="F1129" s="58">
        <v>83.977465605566707</v>
      </c>
      <c r="G1129" s="58">
        <v>80.922259846215695</v>
      </c>
      <c r="H1129" s="58">
        <v>100.467974417656</v>
      </c>
      <c r="I1129" s="58">
        <v>85.6508792908093</v>
      </c>
      <c r="J1129" s="58">
        <v>88.328087867567405</v>
      </c>
      <c r="K1129" s="58">
        <v>103.775997210648</v>
      </c>
      <c r="L1129" s="58">
        <v>98.172679921755901</v>
      </c>
      <c r="M1129" s="59">
        <v>0.56024011260634199</v>
      </c>
      <c r="N1129" s="59">
        <v>0.59492961528200905</v>
      </c>
      <c r="O1129" s="59">
        <v>0.56393656826481298</v>
      </c>
      <c r="P1129" s="59">
        <v>0.53641297288120204</v>
      </c>
      <c r="Q1129" s="59">
        <v>0.50355727719346499</v>
      </c>
      <c r="R1129" s="59">
        <v>0.51276968243515897</v>
      </c>
      <c r="S1129" s="59">
        <v>0.44752753038707699</v>
      </c>
    </row>
    <row r="1130" spans="1:19" x14ac:dyDescent="0.3">
      <c r="A1130" t="s">
        <v>260</v>
      </c>
      <c r="B1130" t="s">
        <v>261</v>
      </c>
      <c r="C1130" s="51" t="s">
        <v>38</v>
      </c>
      <c r="D1130" s="51" t="s">
        <v>115</v>
      </c>
      <c r="E1130" s="51" t="s">
        <v>39</v>
      </c>
      <c r="F1130" s="58">
        <v>97.509173834095506</v>
      </c>
      <c r="G1130" s="58">
        <v>91.751795039725593</v>
      </c>
      <c r="H1130" s="58">
        <v>101.467753812184</v>
      </c>
      <c r="I1130" s="58">
        <v>94.654472696978502</v>
      </c>
      <c r="J1130" s="58">
        <v>93.525612804521401</v>
      </c>
      <c r="K1130" s="58">
        <v>100.632491803836</v>
      </c>
      <c r="L1130" s="58">
        <v>98.235519793167697</v>
      </c>
      <c r="M1130" s="59">
        <v>0.49743401494653799</v>
      </c>
      <c r="N1130" s="59">
        <v>0.51992961473238397</v>
      </c>
      <c r="O1130" s="59">
        <v>0.49937278948792502</v>
      </c>
      <c r="P1130" s="59">
        <v>0.481572950929889</v>
      </c>
      <c r="Q1130" s="59">
        <v>0.45847140563201699</v>
      </c>
      <c r="R1130" s="59">
        <v>0.46443028583318502</v>
      </c>
      <c r="S1130" s="59">
        <v>0.41875066255059901</v>
      </c>
    </row>
    <row r="1131" spans="1:19" x14ac:dyDescent="0.3">
      <c r="A1131" t="s">
        <v>258</v>
      </c>
      <c r="B1131" t="s">
        <v>259</v>
      </c>
      <c r="C1131" s="51" t="s">
        <v>38</v>
      </c>
      <c r="D1131" s="51" t="s">
        <v>115</v>
      </c>
      <c r="E1131" s="51" t="s">
        <v>39</v>
      </c>
      <c r="F1131" s="58">
        <v>97.509173834095506</v>
      </c>
      <c r="G1131" s="58">
        <v>91.751795039725593</v>
      </c>
      <c r="H1131" s="58">
        <v>101.467753812184</v>
      </c>
      <c r="I1131" s="58">
        <v>94.654472696978502</v>
      </c>
      <c r="J1131" s="58">
        <v>93.525612804521401</v>
      </c>
      <c r="K1131" s="58">
        <v>100.632491803836</v>
      </c>
      <c r="L1131" s="58">
        <v>98.235519793167697</v>
      </c>
      <c r="M1131" s="59">
        <v>0.49743401494653799</v>
      </c>
      <c r="N1131" s="59">
        <v>0.51992961473238397</v>
      </c>
      <c r="O1131" s="59">
        <v>0.49937278948792502</v>
      </c>
      <c r="P1131" s="59">
        <v>0.481572950929889</v>
      </c>
      <c r="Q1131" s="59">
        <v>0.45847140563201699</v>
      </c>
      <c r="R1131" s="59">
        <v>0.46443028583318502</v>
      </c>
      <c r="S1131" s="59">
        <v>0.41875066255059901</v>
      </c>
    </row>
    <row r="1132" spans="1:19" x14ac:dyDescent="0.3">
      <c r="A1132" t="s">
        <v>262</v>
      </c>
      <c r="B1132" t="s">
        <v>263</v>
      </c>
      <c r="C1132" s="51" t="s">
        <v>38</v>
      </c>
      <c r="D1132" s="51" t="s">
        <v>115</v>
      </c>
      <c r="E1132" s="51" t="s">
        <v>44</v>
      </c>
      <c r="F1132" s="58">
        <v>103.825353263114</v>
      </c>
      <c r="G1132" s="58">
        <v>101.59506500329699</v>
      </c>
      <c r="H1132" s="58">
        <v>109.770919225236</v>
      </c>
      <c r="I1132" s="58">
        <v>99.473299366861198</v>
      </c>
      <c r="J1132" s="58">
        <v>93.545572807510496</v>
      </c>
      <c r="K1132" s="58">
        <v>102.506273099813</v>
      </c>
      <c r="L1132" s="58">
        <v>96.681265424765996</v>
      </c>
      <c r="M1132" s="59">
        <v>0.73694609807627098</v>
      </c>
      <c r="N1132" s="59">
        <v>0.77311972680584096</v>
      </c>
      <c r="O1132" s="59">
        <v>0.74113738177774502</v>
      </c>
      <c r="P1132" s="59">
        <v>0.71069736742768896</v>
      </c>
      <c r="Q1132" s="59">
        <v>0.67557166555794201</v>
      </c>
      <c r="R1132" s="59">
        <v>0.686872356483339</v>
      </c>
      <c r="S1132" s="59">
        <v>0.61755810576056602</v>
      </c>
    </row>
    <row r="1133" spans="1:19" x14ac:dyDescent="0.3">
      <c r="A1133" t="s">
        <v>264</v>
      </c>
      <c r="B1133" t="s">
        <v>265</v>
      </c>
      <c r="C1133" s="51" t="s">
        <v>38</v>
      </c>
      <c r="D1133" s="51" t="s">
        <v>115</v>
      </c>
      <c r="E1133" s="51" t="s">
        <v>39</v>
      </c>
      <c r="F1133" s="58">
        <v>97.509173834095506</v>
      </c>
      <c r="G1133" s="58">
        <v>91.751795039725593</v>
      </c>
      <c r="H1133" s="58">
        <v>101.467753812184</v>
      </c>
      <c r="I1133" s="58">
        <v>94.654472696978502</v>
      </c>
      <c r="J1133" s="58">
        <v>93.525612804521401</v>
      </c>
      <c r="K1133" s="58">
        <v>100.632491803836</v>
      </c>
      <c r="L1133" s="58">
        <v>98.235519793167697</v>
      </c>
      <c r="M1133" s="59">
        <v>0.49743401494653799</v>
      </c>
      <c r="N1133" s="59">
        <v>0.51992961473238397</v>
      </c>
      <c r="O1133" s="59">
        <v>0.49937278948792502</v>
      </c>
      <c r="P1133" s="59">
        <v>0.481572950929889</v>
      </c>
      <c r="Q1133" s="59">
        <v>0.45847140563201699</v>
      </c>
      <c r="R1133" s="59">
        <v>0.46443028583318502</v>
      </c>
      <c r="S1133" s="59">
        <v>0.41875066255059901</v>
      </c>
    </row>
    <row r="1134" spans="1:19" x14ac:dyDescent="0.3">
      <c r="A1134" t="s">
        <v>1072</v>
      </c>
      <c r="B1134" t="s">
        <v>1073</v>
      </c>
      <c r="C1134" s="51" t="s">
        <v>38</v>
      </c>
      <c r="D1134" s="51" t="s">
        <v>115</v>
      </c>
      <c r="E1134" s="51" t="s">
        <v>39</v>
      </c>
      <c r="F1134" s="58">
        <v>87.517761748269905</v>
      </c>
      <c r="G1134" s="58">
        <v>82.722944545722598</v>
      </c>
      <c r="H1134" s="58">
        <v>94.853097145260804</v>
      </c>
      <c r="I1134" s="58">
        <v>86.817482678316907</v>
      </c>
      <c r="J1134" s="58">
        <v>91.875573021639099</v>
      </c>
      <c r="K1134" s="58">
        <v>99.167988563033305</v>
      </c>
      <c r="L1134" s="58">
        <v>99.436146412722906</v>
      </c>
      <c r="M1134" s="59">
        <v>0.49027935623041402</v>
      </c>
      <c r="N1134" s="59">
        <v>0.51983964964905904</v>
      </c>
      <c r="O1134" s="59">
        <v>0.493264181587664</v>
      </c>
      <c r="P1134" s="59">
        <v>0.46923646455430401</v>
      </c>
      <c r="Q1134" s="59">
        <v>0.43998096825681199</v>
      </c>
      <c r="R1134" s="59">
        <v>0.44816002714049202</v>
      </c>
      <c r="S1134" s="59">
        <v>0.38887493202619</v>
      </c>
    </row>
    <row r="1135" spans="1:19" x14ac:dyDescent="0.3">
      <c r="A1135" t="s">
        <v>1076</v>
      </c>
      <c r="B1135" t="s">
        <v>1077</v>
      </c>
      <c r="C1135" s="51" t="s">
        <v>43</v>
      </c>
      <c r="D1135" s="51" t="s">
        <v>115</v>
      </c>
      <c r="E1135" s="51" t="s">
        <v>44</v>
      </c>
      <c r="F1135" s="58">
        <v>87.078692931682497</v>
      </c>
      <c r="G1135" s="58">
        <v>83.292161041596898</v>
      </c>
      <c r="H1135" s="58">
        <v>94.542822476962399</v>
      </c>
      <c r="I1135" s="58">
        <v>86.820314317160793</v>
      </c>
      <c r="J1135" s="58">
        <v>96.836502429931997</v>
      </c>
      <c r="K1135" s="58">
        <v>98.871595385257805</v>
      </c>
      <c r="L1135" s="58">
        <v>95.993626458867894</v>
      </c>
      <c r="M1135" s="59">
        <v>0.61637260795568105</v>
      </c>
      <c r="N1135" s="59">
        <v>0.66052777995227097</v>
      </c>
      <c r="O1135" s="59">
        <v>0.62157099353511402</v>
      </c>
      <c r="P1135" s="59">
        <v>0.58533943715064995</v>
      </c>
      <c r="Q1135" s="59">
        <v>0.54567763175779604</v>
      </c>
      <c r="R1135" s="59">
        <v>0.55847668878316004</v>
      </c>
      <c r="S1135" s="59">
        <v>0.48219875744992502</v>
      </c>
    </row>
    <row r="1136" spans="1:19" x14ac:dyDescent="0.3">
      <c r="A1136" t="s">
        <v>2249</v>
      </c>
      <c r="B1136" t="s">
        <v>2250</v>
      </c>
      <c r="C1136" s="51" t="s">
        <v>38</v>
      </c>
      <c r="D1136" s="51" t="s">
        <v>115</v>
      </c>
      <c r="E1136" s="51" t="s">
        <v>39</v>
      </c>
      <c r="F1136" s="58">
        <v>93.372374931139703</v>
      </c>
      <c r="G1136" s="58">
        <v>85.7712931972587</v>
      </c>
      <c r="H1136" s="58">
        <v>92.665171491276993</v>
      </c>
      <c r="I1136" s="58">
        <v>89.470601010355907</v>
      </c>
      <c r="J1136" s="58">
        <v>89.637311564595095</v>
      </c>
      <c r="K1136" s="58">
        <v>96.167840380310494</v>
      </c>
      <c r="L1136" s="58">
        <v>100.07630109390399</v>
      </c>
      <c r="M1136" s="59">
        <v>0.44994662264551599</v>
      </c>
      <c r="N1136" s="59">
        <v>0.47926655369388999</v>
      </c>
      <c r="O1136" s="59">
        <v>0.45173961363696202</v>
      </c>
      <c r="P1136" s="59">
        <v>0.42832726524913001</v>
      </c>
      <c r="Q1136" s="59">
        <v>0.39962161022618098</v>
      </c>
      <c r="R1136" s="59">
        <v>0.40639302217525902</v>
      </c>
      <c r="S1136" s="59">
        <v>0.34674233564417301</v>
      </c>
    </row>
    <row r="1137" spans="1:19" x14ac:dyDescent="0.3">
      <c r="A1137" t="s">
        <v>322</v>
      </c>
      <c r="B1137" t="s">
        <v>323</v>
      </c>
      <c r="C1137" s="51" t="s">
        <v>38</v>
      </c>
      <c r="D1137" s="51" t="s">
        <v>115</v>
      </c>
      <c r="E1137" s="51" t="s">
        <v>39</v>
      </c>
      <c r="F1137" s="58">
        <v>87.649007222366095</v>
      </c>
      <c r="G1137" s="58">
        <v>86.543432893630197</v>
      </c>
      <c r="H1137" s="58">
        <v>97.259535473313306</v>
      </c>
      <c r="I1137" s="58">
        <v>88.359262304553894</v>
      </c>
      <c r="J1137" s="58">
        <v>93.828154522942199</v>
      </c>
      <c r="K1137" s="58">
        <v>96.979513252444306</v>
      </c>
      <c r="L1137" s="58">
        <v>103.070319603176</v>
      </c>
      <c r="M1137" s="59">
        <v>0.430482507247332</v>
      </c>
      <c r="N1137" s="59">
        <v>0.46367169691581001</v>
      </c>
      <c r="O1137" s="59">
        <v>0.43409037367026398</v>
      </c>
      <c r="P1137" s="59">
        <v>0.40773421988599001</v>
      </c>
      <c r="Q1137" s="59">
        <v>0.37698485432275802</v>
      </c>
      <c r="R1137" s="59">
        <v>0.38598630213860002</v>
      </c>
      <c r="S1137" s="59">
        <v>0.32907990984490898</v>
      </c>
    </row>
    <row r="1138" spans="1:19" x14ac:dyDescent="0.3">
      <c r="A1138" t="s">
        <v>326</v>
      </c>
      <c r="B1138" t="s">
        <v>327</v>
      </c>
      <c r="C1138" s="51" t="s">
        <v>43</v>
      </c>
      <c r="D1138" s="51" t="s">
        <v>115</v>
      </c>
      <c r="E1138" s="51" t="s">
        <v>39</v>
      </c>
      <c r="F1138" s="58">
        <v>87.649007222366095</v>
      </c>
      <c r="G1138" s="58">
        <v>86.543432893630197</v>
      </c>
      <c r="H1138" s="58">
        <v>97.259535473313306</v>
      </c>
      <c r="I1138" s="58">
        <v>88.359262304553894</v>
      </c>
      <c r="J1138" s="58">
        <v>93.828154522942199</v>
      </c>
      <c r="K1138" s="58">
        <v>96.979513252444306</v>
      </c>
      <c r="L1138" s="58">
        <v>103.070319603176</v>
      </c>
      <c r="M1138" s="59">
        <v>0.430482507247332</v>
      </c>
      <c r="N1138" s="59">
        <v>0.46367169691581001</v>
      </c>
      <c r="O1138" s="59">
        <v>0.43409037367026398</v>
      </c>
      <c r="P1138" s="59">
        <v>0.40773421988599001</v>
      </c>
      <c r="Q1138" s="59">
        <v>0.37698485432275802</v>
      </c>
      <c r="R1138" s="59">
        <v>0.38598630213860002</v>
      </c>
      <c r="S1138" s="59">
        <v>0.32907990984490898</v>
      </c>
    </row>
    <row r="1139" spans="1:19" x14ac:dyDescent="0.3">
      <c r="A1139" t="s">
        <v>328</v>
      </c>
      <c r="B1139" t="s">
        <v>329</v>
      </c>
      <c r="C1139" s="51" t="s">
        <v>43</v>
      </c>
      <c r="D1139" s="51" t="s">
        <v>115</v>
      </c>
      <c r="E1139" s="51" t="s">
        <v>39</v>
      </c>
      <c r="F1139" s="58">
        <v>87.649007222366095</v>
      </c>
      <c r="G1139" s="58">
        <v>86.543432893630197</v>
      </c>
      <c r="H1139" s="58">
        <v>97.259535473313306</v>
      </c>
      <c r="I1139" s="58">
        <v>88.359262304553894</v>
      </c>
      <c r="J1139" s="58">
        <v>93.828154522942199</v>
      </c>
      <c r="K1139" s="58">
        <v>96.979513252444306</v>
      </c>
      <c r="L1139" s="58">
        <v>103.070319603176</v>
      </c>
      <c r="M1139" s="59">
        <v>0.430482507247332</v>
      </c>
      <c r="N1139" s="59">
        <v>0.46367169691581001</v>
      </c>
      <c r="O1139" s="59">
        <v>0.43409037367026398</v>
      </c>
      <c r="P1139" s="59">
        <v>0.40773421988599001</v>
      </c>
      <c r="Q1139" s="59">
        <v>0.37698485432275802</v>
      </c>
      <c r="R1139" s="59">
        <v>0.38598630213860002</v>
      </c>
      <c r="S1139" s="59">
        <v>0.32907990984490898</v>
      </c>
    </row>
    <row r="1140" spans="1:19" x14ac:dyDescent="0.3">
      <c r="A1140" t="s">
        <v>320</v>
      </c>
      <c r="B1140" t="s">
        <v>321</v>
      </c>
      <c r="C1140" s="51" t="s">
        <v>38</v>
      </c>
      <c r="D1140" s="51" t="s">
        <v>115</v>
      </c>
      <c r="E1140" s="51" t="s">
        <v>39</v>
      </c>
      <c r="F1140" s="58">
        <v>87.649007222366095</v>
      </c>
      <c r="G1140" s="58">
        <v>86.543432893630197</v>
      </c>
      <c r="H1140" s="58">
        <v>97.259535473313306</v>
      </c>
      <c r="I1140" s="58">
        <v>88.359262304553894</v>
      </c>
      <c r="J1140" s="58">
        <v>93.828154522942199</v>
      </c>
      <c r="K1140" s="58">
        <v>96.979513252444306</v>
      </c>
      <c r="L1140" s="58">
        <v>103.070319603176</v>
      </c>
      <c r="M1140" s="59">
        <v>0.430482507247332</v>
      </c>
      <c r="N1140" s="59">
        <v>0.46367169691581001</v>
      </c>
      <c r="O1140" s="59">
        <v>0.43409037367026398</v>
      </c>
      <c r="P1140" s="59">
        <v>0.40773421988599001</v>
      </c>
      <c r="Q1140" s="59">
        <v>0.37698485432275802</v>
      </c>
      <c r="R1140" s="59">
        <v>0.38598630213860002</v>
      </c>
      <c r="S1140" s="59">
        <v>0.32907990984490898</v>
      </c>
    </row>
    <row r="1141" spans="1:19" x14ac:dyDescent="0.3">
      <c r="A1141" t="s">
        <v>330</v>
      </c>
      <c r="B1141" t="s">
        <v>331</v>
      </c>
      <c r="C1141" s="51" t="s">
        <v>43</v>
      </c>
      <c r="D1141" s="51" t="s">
        <v>115</v>
      </c>
      <c r="E1141" s="51" t="s">
        <v>39</v>
      </c>
      <c r="F1141" s="58">
        <v>87.649007222366095</v>
      </c>
      <c r="G1141" s="58">
        <v>86.543432893630197</v>
      </c>
      <c r="H1141" s="58">
        <v>97.259535473313306</v>
      </c>
      <c r="I1141" s="58">
        <v>88.359262304553894</v>
      </c>
      <c r="J1141" s="58">
        <v>93.828154522942199</v>
      </c>
      <c r="K1141" s="58">
        <v>96.979513252444306</v>
      </c>
      <c r="L1141" s="58">
        <v>103.070319603176</v>
      </c>
      <c r="M1141" s="59">
        <v>0.430482507247332</v>
      </c>
      <c r="N1141" s="59">
        <v>0.46367169691581001</v>
      </c>
      <c r="O1141" s="59">
        <v>0.43409037367026398</v>
      </c>
      <c r="P1141" s="59">
        <v>0.40773421988599001</v>
      </c>
      <c r="Q1141" s="59">
        <v>0.37698485432275802</v>
      </c>
      <c r="R1141" s="59">
        <v>0.38598630213860002</v>
      </c>
      <c r="S1141" s="59">
        <v>0.32907990984490898</v>
      </c>
    </row>
    <row r="1142" spans="1:19" x14ac:dyDescent="0.3">
      <c r="A1142" t="s">
        <v>324</v>
      </c>
      <c r="B1142" t="s">
        <v>325</v>
      </c>
      <c r="C1142" s="51" t="s">
        <v>43</v>
      </c>
      <c r="D1142" s="51" t="s">
        <v>115</v>
      </c>
      <c r="E1142" s="51" t="s">
        <v>39</v>
      </c>
      <c r="F1142" s="58">
        <v>87.649007222366095</v>
      </c>
      <c r="G1142" s="58">
        <v>86.543432893630197</v>
      </c>
      <c r="H1142" s="58">
        <v>97.259535473313306</v>
      </c>
      <c r="I1142" s="58">
        <v>88.359262304553894</v>
      </c>
      <c r="J1142" s="58">
        <v>93.828154522942199</v>
      </c>
      <c r="K1142" s="58">
        <v>96.979513252444306</v>
      </c>
      <c r="L1142" s="58">
        <v>103.070319603176</v>
      </c>
      <c r="M1142" s="59">
        <v>0.430482507247332</v>
      </c>
      <c r="N1142" s="59">
        <v>0.46367169691581001</v>
      </c>
      <c r="O1142" s="59">
        <v>0.43409037367026398</v>
      </c>
      <c r="P1142" s="59">
        <v>0.40773421988599001</v>
      </c>
      <c r="Q1142" s="59">
        <v>0.37698485432275802</v>
      </c>
      <c r="R1142" s="59">
        <v>0.38598630213860002</v>
      </c>
      <c r="S1142" s="59">
        <v>0.32907990984490898</v>
      </c>
    </row>
    <row r="1143" spans="1:19" x14ac:dyDescent="0.3">
      <c r="A1143" t="s">
        <v>270</v>
      </c>
      <c r="B1143" t="s">
        <v>271</v>
      </c>
      <c r="C1143" s="51" t="s">
        <v>43</v>
      </c>
      <c r="D1143" s="51" t="s">
        <v>115</v>
      </c>
      <c r="E1143" s="51" t="s">
        <v>39</v>
      </c>
      <c r="F1143" s="58">
        <v>97.509173834095506</v>
      </c>
      <c r="G1143" s="58">
        <v>91.751795039725593</v>
      </c>
      <c r="H1143" s="58">
        <v>101.467753812184</v>
      </c>
      <c r="I1143" s="58">
        <v>94.654472696978502</v>
      </c>
      <c r="J1143" s="58">
        <v>93.525612804521401</v>
      </c>
      <c r="K1143" s="58">
        <v>100.632491803836</v>
      </c>
      <c r="L1143" s="58">
        <v>98.235519793167697</v>
      </c>
      <c r="M1143" s="59">
        <v>0.49743401494653799</v>
      </c>
      <c r="N1143" s="59">
        <v>0.51992961473238397</v>
      </c>
      <c r="O1143" s="59">
        <v>0.49937278948792502</v>
      </c>
      <c r="P1143" s="59">
        <v>0.481572950929889</v>
      </c>
      <c r="Q1143" s="59">
        <v>0.45847140563201699</v>
      </c>
      <c r="R1143" s="59">
        <v>0.46443028583318502</v>
      </c>
      <c r="S1143" s="59">
        <v>0.41875066255059901</v>
      </c>
    </row>
    <row r="1144" spans="1:19" x14ac:dyDescent="0.3">
      <c r="A1144" t="s">
        <v>266</v>
      </c>
      <c r="B1144" t="s">
        <v>267</v>
      </c>
      <c r="C1144" s="51" t="s">
        <v>43</v>
      </c>
      <c r="D1144" s="51" t="s">
        <v>115</v>
      </c>
      <c r="E1144" s="51" t="s">
        <v>44</v>
      </c>
      <c r="F1144" s="58">
        <v>99.185173076569697</v>
      </c>
      <c r="G1144" s="58">
        <v>92.7057016242873</v>
      </c>
      <c r="H1144" s="58">
        <v>97.736663953763596</v>
      </c>
      <c r="I1144" s="58">
        <v>93.511604169892607</v>
      </c>
      <c r="J1144" s="58">
        <v>87.868901628589896</v>
      </c>
      <c r="K1144" s="58">
        <v>98.618625201185495</v>
      </c>
      <c r="L1144" s="58">
        <v>99.333264260904301</v>
      </c>
      <c r="M1144" s="59">
        <v>0.63737666367382995</v>
      </c>
      <c r="N1144" s="59">
        <v>0.67779629063764602</v>
      </c>
      <c r="O1144" s="59">
        <v>0.64194468550746797</v>
      </c>
      <c r="P1144" s="59">
        <v>0.60926452024621902</v>
      </c>
      <c r="Q1144" s="59">
        <v>0.57339327528775696</v>
      </c>
      <c r="R1144" s="59">
        <v>0.584741130202591</v>
      </c>
      <c r="S1144" s="59">
        <v>0.51724560723278201</v>
      </c>
    </row>
    <row r="1145" spans="1:19" x14ac:dyDescent="0.3">
      <c r="A1145" t="s">
        <v>268</v>
      </c>
      <c r="B1145" t="s">
        <v>269</v>
      </c>
      <c r="C1145" s="51" t="s">
        <v>43</v>
      </c>
      <c r="D1145" s="51" t="s">
        <v>115</v>
      </c>
      <c r="E1145" s="51" t="s">
        <v>44</v>
      </c>
      <c r="F1145" s="58">
        <v>102.15222197729599</v>
      </c>
      <c r="G1145" s="58">
        <v>89.402623088235202</v>
      </c>
      <c r="H1145" s="58">
        <v>108.831165173995</v>
      </c>
      <c r="I1145" s="58">
        <v>95.990656253450496</v>
      </c>
      <c r="J1145" s="58">
        <v>103.54049604509601</v>
      </c>
      <c r="K1145" s="58">
        <v>104.13276635181001</v>
      </c>
      <c r="L1145" s="58">
        <v>96.1035683298105</v>
      </c>
      <c r="M1145" s="59">
        <v>0.66870510209140199</v>
      </c>
      <c r="N1145" s="59">
        <v>0.70814311404310604</v>
      </c>
      <c r="O1145" s="59">
        <v>0.67321126157395605</v>
      </c>
      <c r="P1145" s="59">
        <v>0.640709376600759</v>
      </c>
      <c r="Q1145" s="59">
        <v>0.60455121970367198</v>
      </c>
      <c r="R1145" s="59">
        <v>0.61611933420918596</v>
      </c>
      <c r="S1145" s="59">
        <v>0.54698383553139196</v>
      </c>
    </row>
    <row r="1146" spans="1:19" x14ac:dyDescent="0.3">
      <c r="A1146" t="s">
        <v>1116</v>
      </c>
      <c r="B1146" t="s">
        <v>1117</v>
      </c>
      <c r="C1146" s="51" t="s">
        <v>38</v>
      </c>
      <c r="D1146" s="51" t="s">
        <v>115</v>
      </c>
      <c r="E1146" s="51" t="s">
        <v>39</v>
      </c>
      <c r="F1146" s="58">
        <v>92.359966023092795</v>
      </c>
      <c r="G1146" s="58">
        <v>93.852347470192299</v>
      </c>
      <c r="H1146" s="58">
        <v>95.138423662058102</v>
      </c>
      <c r="I1146" s="58">
        <v>98.256282308597605</v>
      </c>
      <c r="J1146" s="58">
        <v>97.557041164527504</v>
      </c>
      <c r="K1146" s="58">
        <v>105.03560801795901</v>
      </c>
      <c r="L1146" s="58">
        <v>103.06605307727</v>
      </c>
      <c r="M1146" s="59">
        <v>0.52233468404273997</v>
      </c>
      <c r="N1146" s="59">
        <v>0.54420064701543502</v>
      </c>
      <c r="O1146" s="59">
        <v>0.52346085471425297</v>
      </c>
      <c r="P1146" s="59">
        <v>0.50569500090684205</v>
      </c>
      <c r="Q1146" s="59">
        <v>0.48195868765081501</v>
      </c>
      <c r="R1146" s="59">
        <v>0.48789023517216201</v>
      </c>
      <c r="S1146" s="59">
        <v>0.43568287162201103</v>
      </c>
    </row>
    <row r="1147" spans="1:19" x14ac:dyDescent="0.3">
      <c r="A1147" t="s">
        <v>2736</v>
      </c>
      <c r="B1147" t="s">
        <v>2737</v>
      </c>
      <c r="C1147" s="51" t="s">
        <v>38</v>
      </c>
      <c r="D1147" s="51" t="s">
        <v>115</v>
      </c>
      <c r="E1147" s="51" t="s">
        <v>44</v>
      </c>
      <c r="F1147" s="58">
        <v>104.876573254761</v>
      </c>
      <c r="G1147" s="58">
        <v>115.120420296532</v>
      </c>
      <c r="H1147" s="58">
        <v>103.233565517739</v>
      </c>
      <c r="I1147" s="58">
        <v>98.301636254349702</v>
      </c>
      <c r="J1147" s="58">
        <v>95.344747980231205</v>
      </c>
      <c r="K1147" s="58">
        <v>101.09148270832399</v>
      </c>
      <c r="L1147" s="58">
        <v>94.638076674979402</v>
      </c>
      <c r="M1147" s="59">
        <v>0.61982718845624196</v>
      </c>
      <c r="N1147" s="59">
        <v>0.65972033548064801</v>
      </c>
      <c r="O1147" s="59">
        <v>0.62319143654118703</v>
      </c>
      <c r="P1147" s="59">
        <v>0.591330203852932</v>
      </c>
      <c r="Q1147" s="59">
        <v>0.55602119398166505</v>
      </c>
      <c r="R1147" s="59">
        <v>0.565876059330224</v>
      </c>
      <c r="S1147" s="59">
        <v>0.49615847879471697</v>
      </c>
    </row>
    <row r="1148" spans="1:19" x14ac:dyDescent="0.3">
      <c r="A1148" t="s">
        <v>2738</v>
      </c>
      <c r="B1148" t="s">
        <v>2739</v>
      </c>
      <c r="C1148" s="51" t="s">
        <v>38</v>
      </c>
      <c r="D1148" s="51" t="s">
        <v>115</v>
      </c>
      <c r="E1148" s="51" t="s">
        <v>39</v>
      </c>
      <c r="F1148" s="58">
        <v>103.541998490075</v>
      </c>
      <c r="G1148" s="58">
        <v>104.849917659743</v>
      </c>
      <c r="H1148" s="58">
        <v>99.4094178438786</v>
      </c>
      <c r="I1148" s="58">
        <v>94.752052880508302</v>
      </c>
      <c r="J1148" s="58">
        <v>99.486381037591897</v>
      </c>
      <c r="K1148" s="58">
        <v>102.38389295410499</v>
      </c>
      <c r="L1148" s="58">
        <v>96.3877708565999</v>
      </c>
      <c r="M1148" s="59">
        <v>0.496467567115562</v>
      </c>
      <c r="N1148" s="59">
        <v>0.51809370639044805</v>
      </c>
      <c r="O1148" s="59">
        <v>0.49609050902309199</v>
      </c>
      <c r="P1148" s="59">
        <v>0.47926513537145399</v>
      </c>
      <c r="Q1148" s="59">
        <v>0.45606865490930798</v>
      </c>
      <c r="R1148" s="59">
        <v>0.45995704068589599</v>
      </c>
      <c r="S1148" s="59">
        <v>0.40895459051008098</v>
      </c>
    </row>
    <row r="1149" spans="1:19" x14ac:dyDescent="0.3">
      <c r="A1149" t="s">
        <v>4870</v>
      </c>
      <c r="B1149" t="s">
        <v>4871</v>
      </c>
      <c r="C1149" s="51" t="s">
        <v>38</v>
      </c>
      <c r="D1149" s="51" t="s">
        <v>115</v>
      </c>
      <c r="E1149" s="51" t="s">
        <v>44</v>
      </c>
      <c r="F1149" s="58">
        <v>86.601719679380395</v>
      </c>
      <c r="G1149" s="58">
        <v>91.678306420733804</v>
      </c>
      <c r="H1149" s="58">
        <v>93.733611254847105</v>
      </c>
      <c r="I1149" s="58">
        <v>92.832424457531999</v>
      </c>
      <c r="J1149" s="58">
        <v>91.930540244570807</v>
      </c>
      <c r="K1149" s="58">
        <v>100.656570524625</v>
      </c>
      <c r="L1149" s="58">
        <v>110.892256789111</v>
      </c>
      <c r="M1149" s="59">
        <v>0.61495583697793699</v>
      </c>
      <c r="N1149" s="59">
        <v>0.65580797578748495</v>
      </c>
      <c r="O1149" s="59">
        <v>0.61956047048430496</v>
      </c>
      <c r="P1149" s="59">
        <v>0.58709822963098601</v>
      </c>
      <c r="Q1149" s="59">
        <v>0.55244568205799205</v>
      </c>
      <c r="R1149" s="59">
        <v>0.56336186660429199</v>
      </c>
      <c r="S1149" s="59">
        <v>0.48407987034105099</v>
      </c>
    </row>
    <row r="1150" spans="1:19" x14ac:dyDescent="0.3">
      <c r="A1150" t="s">
        <v>2744</v>
      </c>
      <c r="B1150" t="s">
        <v>2745</v>
      </c>
      <c r="C1150" s="51" t="s">
        <v>43</v>
      </c>
      <c r="D1150" s="51" t="s">
        <v>115</v>
      </c>
      <c r="E1150" s="51" t="s">
        <v>39</v>
      </c>
      <c r="F1150" s="58">
        <v>103.541998490075</v>
      </c>
      <c r="G1150" s="58">
        <v>104.849917659743</v>
      </c>
      <c r="H1150" s="58">
        <v>99.4094178438786</v>
      </c>
      <c r="I1150" s="58">
        <v>94.752052880508302</v>
      </c>
      <c r="J1150" s="58">
        <v>99.486381037591897</v>
      </c>
      <c r="K1150" s="58">
        <v>102.38389295410499</v>
      </c>
      <c r="L1150" s="58">
        <v>96.3877708565999</v>
      </c>
      <c r="M1150" s="59">
        <v>0.496467567115562</v>
      </c>
      <c r="N1150" s="59">
        <v>0.51809370639044805</v>
      </c>
      <c r="O1150" s="59">
        <v>0.49609050902309199</v>
      </c>
      <c r="P1150" s="59">
        <v>0.47926513537145399</v>
      </c>
      <c r="Q1150" s="59">
        <v>0.45606865490930798</v>
      </c>
      <c r="R1150" s="59">
        <v>0.45995704068589599</v>
      </c>
      <c r="S1150" s="59">
        <v>0.40895459051008098</v>
      </c>
    </row>
    <row r="1151" spans="1:19" x14ac:dyDescent="0.3">
      <c r="A1151" t="s">
        <v>2746</v>
      </c>
      <c r="B1151" t="s">
        <v>2747</v>
      </c>
      <c r="C1151" s="51" t="s">
        <v>38</v>
      </c>
      <c r="D1151" s="51" t="s">
        <v>115</v>
      </c>
      <c r="E1151" s="51" t="s">
        <v>39</v>
      </c>
      <c r="F1151" s="58">
        <v>103.541998490075</v>
      </c>
      <c r="G1151" s="58">
        <v>104.849917659743</v>
      </c>
      <c r="H1151" s="58">
        <v>99.4094178438786</v>
      </c>
      <c r="I1151" s="58">
        <v>94.752052880508302</v>
      </c>
      <c r="J1151" s="58">
        <v>99.486381037591897</v>
      </c>
      <c r="K1151" s="58">
        <v>102.38389295410499</v>
      </c>
      <c r="L1151" s="58">
        <v>96.3877708565999</v>
      </c>
      <c r="M1151" s="59">
        <v>0.496467567115562</v>
      </c>
      <c r="N1151" s="59">
        <v>0.51809370639044805</v>
      </c>
      <c r="O1151" s="59">
        <v>0.49609050902309199</v>
      </c>
      <c r="P1151" s="59">
        <v>0.47926513537145399</v>
      </c>
      <c r="Q1151" s="59">
        <v>0.45606865490930798</v>
      </c>
      <c r="R1151" s="59">
        <v>0.45995704068589599</v>
      </c>
      <c r="S1151" s="59">
        <v>0.40895459051008098</v>
      </c>
    </row>
    <row r="1152" spans="1:19" x14ac:dyDescent="0.3">
      <c r="A1152" t="s">
        <v>4862</v>
      </c>
      <c r="B1152" t="s">
        <v>4863</v>
      </c>
      <c r="C1152" s="51" t="s">
        <v>43</v>
      </c>
      <c r="D1152" s="51" t="s">
        <v>115</v>
      </c>
      <c r="E1152" s="51" t="s">
        <v>39</v>
      </c>
      <c r="F1152" s="58">
        <v>98.689427843640502</v>
      </c>
      <c r="G1152" s="58">
        <v>98.638736454871704</v>
      </c>
      <c r="H1152" s="58">
        <v>95.124659816801497</v>
      </c>
      <c r="I1152" s="58">
        <v>95.170594554565696</v>
      </c>
      <c r="J1152" s="58">
        <v>93.380371931707302</v>
      </c>
      <c r="K1152" s="58">
        <v>102.19524315112</v>
      </c>
      <c r="L1152" s="58">
        <v>105.047367435019</v>
      </c>
      <c r="M1152" s="59">
        <v>0.48695041017122898</v>
      </c>
      <c r="N1152" s="59">
        <v>0.50956669096667795</v>
      </c>
      <c r="O1152" s="59">
        <v>0.48874115851807298</v>
      </c>
      <c r="P1152" s="59">
        <v>0.47154437997918502</v>
      </c>
      <c r="Q1152" s="59">
        <v>0.44993973209716798</v>
      </c>
      <c r="R1152" s="59">
        <v>0.45527846625788498</v>
      </c>
      <c r="S1152" s="59">
        <v>0.39130754407702101</v>
      </c>
    </row>
    <row r="1153" spans="1:19" x14ac:dyDescent="0.3">
      <c r="A1153" t="s">
        <v>2740</v>
      </c>
      <c r="B1153" t="s">
        <v>2741</v>
      </c>
      <c r="C1153" s="51" t="s">
        <v>38</v>
      </c>
      <c r="D1153" s="51" t="s">
        <v>115</v>
      </c>
      <c r="E1153" s="51" t="s">
        <v>39</v>
      </c>
      <c r="F1153" s="58">
        <v>103.541998490075</v>
      </c>
      <c r="G1153" s="58">
        <v>104.849917659743</v>
      </c>
      <c r="H1153" s="58">
        <v>99.4094178438786</v>
      </c>
      <c r="I1153" s="58">
        <v>94.752052880508302</v>
      </c>
      <c r="J1153" s="58">
        <v>99.486381037591897</v>
      </c>
      <c r="K1153" s="58">
        <v>102.38389295410499</v>
      </c>
      <c r="L1153" s="58">
        <v>96.3877708565999</v>
      </c>
      <c r="M1153" s="59">
        <v>0.496467567115562</v>
      </c>
      <c r="N1153" s="59">
        <v>0.51809370639044805</v>
      </c>
      <c r="O1153" s="59">
        <v>0.49609050902309199</v>
      </c>
      <c r="P1153" s="59">
        <v>0.47926513537145399</v>
      </c>
      <c r="Q1153" s="59">
        <v>0.45606865490930798</v>
      </c>
      <c r="R1153" s="59">
        <v>0.45995704068589599</v>
      </c>
      <c r="S1153" s="59">
        <v>0.40895459051008098</v>
      </c>
    </row>
    <row r="1154" spans="1:19" x14ac:dyDescent="0.3">
      <c r="A1154" t="s">
        <v>1120</v>
      </c>
      <c r="B1154" t="s">
        <v>1121</v>
      </c>
      <c r="C1154" s="51" t="s">
        <v>38</v>
      </c>
      <c r="D1154" s="51" t="s">
        <v>115</v>
      </c>
      <c r="E1154" s="51" t="s">
        <v>39</v>
      </c>
      <c r="F1154" s="58">
        <v>92.359966023092795</v>
      </c>
      <c r="G1154" s="58">
        <v>93.852347470192299</v>
      </c>
      <c r="H1154" s="58">
        <v>95.138423662058102</v>
      </c>
      <c r="I1154" s="58">
        <v>98.256282308597605</v>
      </c>
      <c r="J1154" s="58">
        <v>97.557041164527504</v>
      </c>
      <c r="K1154" s="58">
        <v>105.03560801795901</v>
      </c>
      <c r="L1154" s="58">
        <v>103.06605307727</v>
      </c>
      <c r="M1154" s="59">
        <v>0.52233468404273997</v>
      </c>
      <c r="N1154" s="59">
        <v>0.54420064701543502</v>
      </c>
      <c r="O1154" s="59">
        <v>0.52346085471425297</v>
      </c>
      <c r="P1154" s="59">
        <v>0.50569500090684205</v>
      </c>
      <c r="Q1154" s="59">
        <v>0.48195868765081501</v>
      </c>
      <c r="R1154" s="59">
        <v>0.48789023517216201</v>
      </c>
      <c r="S1154" s="59">
        <v>0.43568287162201103</v>
      </c>
    </row>
    <row r="1155" spans="1:19" x14ac:dyDescent="0.3">
      <c r="A1155" t="s">
        <v>4868</v>
      </c>
      <c r="B1155" t="s">
        <v>4869</v>
      </c>
      <c r="C1155" s="51" t="s">
        <v>38</v>
      </c>
      <c r="D1155" s="51" t="s">
        <v>115</v>
      </c>
      <c r="E1155" s="51" t="s">
        <v>44</v>
      </c>
      <c r="F1155" s="58">
        <v>106.2356165889</v>
      </c>
      <c r="G1155" s="58">
        <v>96.728876642492395</v>
      </c>
      <c r="H1155" s="58">
        <v>89.794999374060794</v>
      </c>
      <c r="I1155" s="58">
        <v>92.995514128472195</v>
      </c>
      <c r="J1155" s="58">
        <v>91.7899129507841</v>
      </c>
      <c r="K1155" s="58">
        <v>103.60856585230199</v>
      </c>
      <c r="L1155" s="58">
        <v>109.787536314335</v>
      </c>
      <c r="M1155" s="59">
        <v>0.61017767406638002</v>
      </c>
      <c r="N1155" s="59">
        <v>0.65353206687120302</v>
      </c>
      <c r="O1155" s="59">
        <v>0.61420398751428396</v>
      </c>
      <c r="P1155" s="59">
        <v>0.58494259846522201</v>
      </c>
      <c r="Q1155" s="59">
        <v>0.55074776663473202</v>
      </c>
      <c r="R1155" s="59">
        <v>0.55879447391632597</v>
      </c>
      <c r="S1155" s="59">
        <v>0.48184709661371899</v>
      </c>
    </row>
    <row r="1156" spans="1:19" x14ac:dyDescent="0.3">
      <c r="A1156" t="s">
        <v>1118</v>
      </c>
      <c r="B1156" t="s">
        <v>1119</v>
      </c>
      <c r="C1156" s="51" t="s">
        <v>38</v>
      </c>
      <c r="D1156" s="51" t="s">
        <v>115</v>
      </c>
      <c r="E1156" s="51" t="s">
        <v>39</v>
      </c>
      <c r="F1156" s="58">
        <v>92.359966023092795</v>
      </c>
      <c r="G1156" s="58">
        <v>93.852347470192299</v>
      </c>
      <c r="H1156" s="58">
        <v>95.138423662058102</v>
      </c>
      <c r="I1156" s="58">
        <v>98.256282308597605</v>
      </c>
      <c r="J1156" s="58">
        <v>97.557041164527504</v>
      </c>
      <c r="K1156" s="58">
        <v>105.03560801795901</v>
      </c>
      <c r="L1156" s="58">
        <v>103.06605307727</v>
      </c>
      <c r="M1156" s="59">
        <v>0.52233468404273997</v>
      </c>
      <c r="N1156" s="59">
        <v>0.54420064701543502</v>
      </c>
      <c r="O1156" s="59">
        <v>0.52346085471425297</v>
      </c>
      <c r="P1156" s="59">
        <v>0.50569500090684205</v>
      </c>
      <c r="Q1156" s="59">
        <v>0.48195868765081501</v>
      </c>
      <c r="R1156" s="59">
        <v>0.48789023517216201</v>
      </c>
      <c r="S1156" s="59">
        <v>0.43568287162201103</v>
      </c>
    </row>
    <row r="1157" spans="1:19" x14ac:dyDescent="0.3">
      <c r="A1157" t="s">
        <v>2742</v>
      </c>
      <c r="B1157" t="s">
        <v>2743</v>
      </c>
      <c r="C1157" s="51" t="s">
        <v>43</v>
      </c>
      <c r="D1157" s="51" t="s">
        <v>115</v>
      </c>
      <c r="E1157" s="51" t="s">
        <v>39</v>
      </c>
      <c r="F1157" s="58">
        <v>103.541998490075</v>
      </c>
      <c r="G1157" s="58">
        <v>104.849917659743</v>
      </c>
      <c r="H1157" s="58">
        <v>99.4094178438786</v>
      </c>
      <c r="I1157" s="58">
        <v>94.752052880508302</v>
      </c>
      <c r="J1157" s="58">
        <v>99.486381037591897</v>
      </c>
      <c r="K1157" s="58">
        <v>102.38389295410499</v>
      </c>
      <c r="L1157" s="58">
        <v>96.3877708565999</v>
      </c>
      <c r="M1157" s="59">
        <v>0.496467567115562</v>
      </c>
      <c r="N1157" s="59">
        <v>0.51809370639044805</v>
      </c>
      <c r="O1157" s="59">
        <v>0.49609050902309199</v>
      </c>
      <c r="P1157" s="59">
        <v>0.47926513537145399</v>
      </c>
      <c r="Q1157" s="59">
        <v>0.45606865490930798</v>
      </c>
      <c r="R1157" s="59">
        <v>0.45995704068589599</v>
      </c>
      <c r="S1157" s="59">
        <v>0.40895459051008098</v>
      </c>
    </row>
    <row r="1158" spans="1:19" x14ac:dyDescent="0.3">
      <c r="A1158" t="s">
        <v>1122</v>
      </c>
      <c r="B1158" t="s">
        <v>1123</v>
      </c>
      <c r="C1158" s="51" t="s">
        <v>38</v>
      </c>
      <c r="D1158" s="51" t="s">
        <v>115</v>
      </c>
      <c r="E1158" s="51" t="s">
        <v>39</v>
      </c>
      <c r="F1158" s="58">
        <v>97.064946627975701</v>
      </c>
      <c r="G1158" s="58">
        <v>104.232343878596</v>
      </c>
      <c r="H1158" s="58">
        <v>88.573008957595903</v>
      </c>
      <c r="I1158" s="58">
        <v>98.377062840947005</v>
      </c>
      <c r="J1158" s="58">
        <v>89.438966273770404</v>
      </c>
      <c r="K1158" s="58">
        <v>99.608822533132695</v>
      </c>
      <c r="L1158" s="58">
        <v>102.359723993312</v>
      </c>
      <c r="M1158" s="59">
        <v>0.51684414874289497</v>
      </c>
      <c r="N1158" s="59">
        <v>0.53224248090729898</v>
      </c>
      <c r="O1158" s="59">
        <v>0.51156649990908298</v>
      </c>
      <c r="P1158" s="59">
        <v>0.50141899110695198</v>
      </c>
      <c r="Q1158" s="59">
        <v>0.48045243990558001</v>
      </c>
      <c r="R1158" s="59">
        <v>0.48082090332824201</v>
      </c>
      <c r="S1158" s="59">
        <v>0.42510631778186603</v>
      </c>
    </row>
    <row r="1159" spans="1:19" x14ac:dyDescent="0.3">
      <c r="A1159" t="s">
        <v>2748</v>
      </c>
      <c r="B1159" t="s">
        <v>2749</v>
      </c>
      <c r="C1159" s="51" t="s">
        <v>43</v>
      </c>
      <c r="D1159" s="51" t="s">
        <v>115</v>
      </c>
      <c r="E1159" s="51" t="s">
        <v>44</v>
      </c>
      <c r="F1159" s="58">
        <v>113.99504782459501</v>
      </c>
      <c r="G1159" s="58">
        <v>104.265688066471</v>
      </c>
      <c r="H1159" s="58">
        <v>102.506680169726</v>
      </c>
      <c r="I1159" s="58">
        <v>91.386411493317993</v>
      </c>
      <c r="J1159" s="58">
        <v>103.167548987312</v>
      </c>
      <c r="K1159" s="58">
        <v>100.706277067456</v>
      </c>
      <c r="L1159" s="58">
        <v>102.989322580641</v>
      </c>
      <c r="M1159" s="59">
        <v>0.64514494097311803</v>
      </c>
      <c r="N1159" s="59">
        <v>0.68222155143127905</v>
      </c>
      <c r="O1159" s="59">
        <v>0.64612586207051204</v>
      </c>
      <c r="P1159" s="59">
        <v>0.62191475406425001</v>
      </c>
      <c r="Q1159" s="59">
        <v>0.58972413637182897</v>
      </c>
      <c r="R1159" s="59">
        <v>0.59468615781589396</v>
      </c>
      <c r="S1159" s="59">
        <v>0.52848167105127997</v>
      </c>
    </row>
    <row r="1160" spans="1:19" x14ac:dyDescent="0.3">
      <c r="A1160" t="s">
        <v>4866</v>
      </c>
      <c r="B1160" t="s">
        <v>4867</v>
      </c>
      <c r="C1160" s="51" t="s">
        <v>43</v>
      </c>
      <c r="D1160" s="51" t="s">
        <v>115</v>
      </c>
      <c r="E1160" s="51" t="s">
        <v>39</v>
      </c>
      <c r="F1160" s="58">
        <v>98.689427843640502</v>
      </c>
      <c r="G1160" s="58">
        <v>98.638736454871704</v>
      </c>
      <c r="H1160" s="58">
        <v>95.124659816801497</v>
      </c>
      <c r="I1160" s="58">
        <v>95.170594554565696</v>
      </c>
      <c r="J1160" s="58">
        <v>93.380371931707302</v>
      </c>
      <c r="K1160" s="58">
        <v>102.19524315112</v>
      </c>
      <c r="L1160" s="58">
        <v>105.047367435019</v>
      </c>
      <c r="M1160" s="59">
        <v>0.48695041017122898</v>
      </c>
      <c r="N1160" s="59">
        <v>0.50956669096667795</v>
      </c>
      <c r="O1160" s="59">
        <v>0.48874115851807298</v>
      </c>
      <c r="P1160" s="59">
        <v>0.47154437997918502</v>
      </c>
      <c r="Q1160" s="59">
        <v>0.44993973209716798</v>
      </c>
      <c r="R1160" s="59">
        <v>0.45527846625788498</v>
      </c>
      <c r="S1160" s="59">
        <v>0.39130754407702101</v>
      </c>
    </row>
    <row r="1161" spans="1:19" x14ac:dyDescent="0.3">
      <c r="A1161" t="s">
        <v>4864</v>
      </c>
      <c r="B1161" t="s">
        <v>4865</v>
      </c>
      <c r="C1161" s="51" t="s">
        <v>43</v>
      </c>
      <c r="D1161" s="51" t="s">
        <v>115</v>
      </c>
      <c r="E1161" s="51" t="s">
        <v>44</v>
      </c>
      <c r="F1161" s="58">
        <v>100.615071489171</v>
      </c>
      <c r="G1161" s="58">
        <v>103.609316762288</v>
      </c>
      <c r="H1161" s="58">
        <v>100.709584934597</v>
      </c>
      <c r="I1161" s="58">
        <v>98.346067531265007</v>
      </c>
      <c r="J1161" s="58">
        <v>95.408541809900598</v>
      </c>
      <c r="K1161" s="58">
        <v>102.892533643089</v>
      </c>
      <c r="L1161" s="58">
        <v>105.047367435019</v>
      </c>
      <c r="M1161" s="59">
        <v>0.63102451947516602</v>
      </c>
      <c r="N1161" s="59">
        <v>0.67326882916413999</v>
      </c>
      <c r="O1161" s="59">
        <v>0.63528452011098002</v>
      </c>
      <c r="P1161" s="59">
        <v>0.60414823231622095</v>
      </c>
      <c r="Q1161" s="59">
        <v>0.569084902071748</v>
      </c>
      <c r="R1161" s="59">
        <v>0.57887452964154695</v>
      </c>
      <c r="S1161" s="59">
        <v>0.39130754407702101</v>
      </c>
    </row>
    <row r="1162" spans="1:19" x14ac:dyDescent="0.3">
      <c r="A1162" t="s">
        <v>4876</v>
      </c>
      <c r="B1162" t="s">
        <v>4877</v>
      </c>
      <c r="C1162" s="51" t="s">
        <v>38</v>
      </c>
      <c r="D1162" s="51" t="s">
        <v>115</v>
      </c>
      <c r="E1162" s="51" t="s">
        <v>39</v>
      </c>
      <c r="F1162" s="58">
        <v>98.689427843640502</v>
      </c>
      <c r="G1162" s="58">
        <v>98.638736454871704</v>
      </c>
      <c r="H1162" s="58">
        <v>95.124659816801497</v>
      </c>
      <c r="I1162" s="58">
        <v>95.170594554565696</v>
      </c>
      <c r="J1162" s="58">
        <v>93.380371931707302</v>
      </c>
      <c r="K1162" s="58">
        <v>102.19524315112</v>
      </c>
      <c r="L1162" s="58">
        <v>105.047367435019</v>
      </c>
      <c r="M1162" s="59">
        <v>0.48695041017122898</v>
      </c>
      <c r="N1162" s="59">
        <v>0.50956669096667795</v>
      </c>
      <c r="O1162" s="59">
        <v>0.48874115851807298</v>
      </c>
      <c r="P1162" s="59">
        <v>0.47154437997918502</v>
      </c>
      <c r="Q1162" s="59">
        <v>0.44993973209716798</v>
      </c>
      <c r="R1162" s="59">
        <v>0.45527846625788498</v>
      </c>
      <c r="S1162" s="59">
        <v>0.39130754407702101</v>
      </c>
    </row>
    <row r="1163" spans="1:19" x14ac:dyDescent="0.3">
      <c r="A1163" t="s">
        <v>4874</v>
      </c>
      <c r="B1163" t="s">
        <v>4875</v>
      </c>
      <c r="C1163" s="51" t="s">
        <v>38</v>
      </c>
      <c r="D1163" s="51" t="s">
        <v>115</v>
      </c>
      <c r="E1163" s="51" t="s">
        <v>39</v>
      </c>
      <c r="F1163" s="58">
        <v>98.689427843640502</v>
      </c>
      <c r="G1163" s="58">
        <v>98.638736454871704</v>
      </c>
      <c r="H1163" s="58">
        <v>95.124659816801497</v>
      </c>
      <c r="I1163" s="58">
        <v>95.170594554565696</v>
      </c>
      <c r="J1163" s="58">
        <v>93.380371931707302</v>
      </c>
      <c r="K1163" s="58">
        <v>102.19524315112</v>
      </c>
      <c r="L1163" s="58">
        <v>105.047367435019</v>
      </c>
      <c r="M1163" s="59">
        <v>0.48695041017122898</v>
      </c>
      <c r="N1163" s="59">
        <v>0.50956669096667795</v>
      </c>
      <c r="O1163" s="59">
        <v>0.48874115851807298</v>
      </c>
      <c r="P1163" s="59">
        <v>0.47154437997918502</v>
      </c>
      <c r="Q1163" s="59">
        <v>0.44993973209716798</v>
      </c>
      <c r="R1163" s="59">
        <v>0.45527846625788498</v>
      </c>
      <c r="S1163" s="59">
        <v>0.39130754407702101</v>
      </c>
    </row>
    <row r="1164" spans="1:19" x14ac:dyDescent="0.3">
      <c r="A1164" t="s">
        <v>4872</v>
      </c>
      <c r="B1164" t="s">
        <v>4873</v>
      </c>
      <c r="C1164" s="51" t="s">
        <v>38</v>
      </c>
      <c r="D1164" s="51" t="s">
        <v>115</v>
      </c>
      <c r="E1164" s="51" t="s">
        <v>39</v>
      </c>
      <c r="F1164" s="58">
        <v>98.689427843640502</v>
      </c>
      <c r="G1164" s="58">
        <v>98.638736454871704</v>
      </c>
      <c r="H1164" s="58">
        <v>95.124659816801497</v>
      </c>
      <c r="I1164" s="58">
        <v>95.170594554565696</v>
      </c>
      <c r="J1164" s="58">
        <v>93.380371931707302</v>
      </c>
      <c r="K1164" s="58">
        <v>102.19524315112</v>
      </c>
      <c r="L1164" s="58">
        <v>105.047367435019</v>
      </c>
      <c r="M1164" s="59">
        <v>0.48695041017122898</v>
      </c>
      <c r="N1164" s="59">
        <v>0.50956669096667795</v>
      </c>
      <c r="O1164" s="59">
        <v>0.48874115851807298</v>
      </c>
      <c r="P1164" s="59">
        <v>0.47154437997918502</v>
      </c>
      <c r="Q1164" s="59">
        <v>0.44993973209716798</v>
      </c>
      <c r="R1164" s="59">
        <v>0.45527846625788498</v>
      </c>
      <c r="S1164" s="59">
        <v>0.39130754407702101</v>
      </c>
    </row>
    <row r="1165" spans="1:19" x14ac:dyDescent="0.3">
      <c r="A1165" t="s">
        <v>2734</v>
      </c>
      <c r="B1165" t="s">
        <v>2735</v>
      </c>
      <c r="C1165" s="51" t="s">
        <v>38</v>
      </c>
      <c r="D1165" s="51" t="s">
        <v>115</v>
      </c>
      <c r="E1165" s="51" t="s">
        <v>39</v>
      </c>
      <c r="F1165" s="58">
        <v>103.541998490075</v>
      </c>
      <c r="G1165" s="58">
        <v>104.849917659743</v>
      </c>
      <c r="H1165" s="58">
        <v>99.4094178438786</v>
      </c>
      <c r="I1165" s="58">
        <v>94.752052880508302</v>
      </c>
      <c r="J1165" s="58">
        <v>99.486381037591897</v>
      </c>
      <c r="K1165" s="58">
        <v>102.38389295410499</v>
      </c>
      <c r="L1165" s="58">
        <v>96.3877708565999</v>
      </c>
      <c r="M1165" s="59">
        <v>0.496467567115562</v>
      </c>
      <c r="N1165" s="59">
        <v>0.51809370639044805</v>
      </c>
      <c r="O1165" s="59">
        <v>0.49609050902309199</v>
      </c>
      <c r="P1165" s="59">
        <v>0.47926513537145399</v>
      </c>
      <c r="Q1165" s="59">
        <v>0.45606865490930798</v>
      </c>
      <c r="R1165" s="59">
        <v>0.45995704068589599</v>
      </c>
      <c r="S1165" s="59">
        <v>0.40895459051008098</v>
      </c>
    </row>
    <row r="1166" spans="1:19" x14ac:dyDescent="0.3">
      <c r="A1166" t="s">
        <v>3588</v>
      </c>
      <c r="B1166" t="s">
        <v>3589</v>
      </c>
      <c r="C1166" s="51" t="s">
        <v>38</v>
      </c>
      <c r="D1166" s="51" t="s">
        <v>115</v>
      </c>
      <c r="E1166" s="51" t="s">
        <v>39</v>
      </c>
      <c r="F1166" s="58">
        <v>116.333052406216</v>
      </c>
      <c r="G1166" s="58">
        <v>116.319989774622</v>
      </c>
      <c r="H1166" s="58">
        <v>115.819522153929</v>
      </c>
      <c r="I1166" s="58">
        <v>111.054243131002</v>
      </c>
      <c r="J1166" s="58">
        <v>118.960370501276</v>
      </c>
      <c r="K1166" s="58">
        <v>104.419160889366</v>
      </c>
      <c r="L1166" s="58">
        <v>90.242299311190095</v>
      </c>
      <c r="M1166" s="59">
        <v>0.59416616402946099</v>
      </c>
      <c r="N1166" s="59">
        <v>0.61088242272637805</v>
      </c>
      <c r="O1166" s="59">
        <v>0.59519592947690503</v>
      </c>
      <c r="P1166" s="59">
        <v>0.58274228763790403</v>
      </c>
      <c r="Q1166" s="59">
        <v>0.565361939454185</v>
      </c>
      <c r="R1166" s="59">
        <v>0.56894891105907397</v>
      </c>
      <c r="S1166" s="59">
        <v>0.53101627069268098</v>
      </c>
    </row>
    <row r="1167" spans="1:19" x14ac:dyDescent="0.3">
      <c r="A1167" t="s">
        <v>3586</v>
      </c>
      <c r="B1167" t="s">
        <v>3587</v>
      </c>
      <c r="C1167" s="51" t="s">
        <v>38</v>
      </c>
      <c r="D1167" s="51" t="s">
        <v>115</v>
      </c>
      <c r="E1167" s="51" t="s">
        <v>44</v>
      </c>
      <c r="F1167" s="58">
        <v>122.37831834665</v>
      </c>
      <c r="G1167" s="58">
        <v>113.632546786136</v>
      </c>
      <c r="H1167" s="58">
        <v>120.945353626931</v>
      </c>
      <c r="I1167" s="58">
        <v>111.26709328679399</v>
      </c>
      <c r="J1167" s="58">
        <v>124.416651589165</v>
      </c>
      <c r="K1167" s="58">
        <v>103.621121484228</v>
      </c>
      <c r="L1167" s="58">
        <v>84.331444834532903</v>
      </c>
      <c r="M1167" s="59">
        <v>0.77373434078690595</v>
      </c>
      <c r="N1167" s="59">
        <v>0.805019461446149</v>
      </c>
      <c r="O1167" s="59">
        <v>0.776359737040347</v>
      </c>
      <c r="P1167" s="59">
        <v>0.75436932514224797</v>
      </c>
      <c r="Q1167" s="59">
        <v>0.72632095170185496</v>
      </c>
      <c r="R1167" s="59">
        <v>0.73252441911966404</v>
      </c>
      <c r="S1167" s="59">
        <v>0.67225678432374203</v>
      </c>
    </row>
    <row r="1168" spans="1:19" x14ac:dyDescent="0.3">
      <c r="A1168" t="s">
        <v>3580</v>
      </c>
      <c r="B1168" t="s">
        <v>3581</v>
      </c>
      <c r="C1168" s="51" t="s">
        <v>43</v>
      </c>
      <c r="D1168" s="51" t="s">
        <v>115</v>
      </c>
      <c r="E1168" s="51" t="s">
        <v>44</v>
      </c>
      <c r="F1168" s="58">
        <v>114.976412235148</v>
      </c>
      <c r="G1168" s="58">
        <v>113.65577273769</v>
      </c>
      <c r="H1168" s="58">
        <v>120.179850840041</v>
      </c>
      <c r="I1168" s="58">
        <v>110.016527035141</v>
      </c>
      <c r="J1168" s="58">
        <v>122.223367701719</v>
      </c>
      <c r="K1168" s="58">
        <v>106.41961704515001</v>
      </c>
      <c r="L1168" s="58">
        <v>88.679701638369096</v>
      </c>
      <c r="M1168" s="59">
        <v>0.70187764076114401</v>
      </c>
      <c r="N1168" s="59">
        <v>0.73389164870967105</v>
      </c>
      <c r="O1168" s="59">
        <v>0.70501064668694002</v>
      </c>
      <c r="P1168" s="59">
        <v>0.68071978251673604</v>
      </c>
      <c r="Q1168" s="59">
        <v>0.65282157253282003</v>
      </c>
      <c r="R1168" s="59">
        <v>0.66039921012478997</v>
      </c>
      <c r="S1168" s="59">
        <v>0.60544878040717298</v>
      </c>
    </row>
    <row r="1169" spans="1:19" x14ac:dyDescent="0.3">
      <c r="A1169" t="s">
        <v>3578</v>
      </c>
      <c r="B1169" t="s">
        <v>3579</v>
      </c>
      <c r="C1169" s="51" t="s">
        <v>43</v>
      </c>
      <c r="D1169" s="51" t="s">
        <v>115</v>
      </c>
      <c r="E1169" s="51" t="s">
        <v>39</v>
      </c>
      <c r="F1169" s="58">
        <v>116.333052406216</v>
      </c>
      <c r="G1169" s="58">
        <v>116.319989774622</v>
      </c>
      <c r="H1169" s="58">
        <v>115.819522153929</v>
      </c>
      <c r="I1169" s="58">
        <v>111.054243131002</v>
      </c>
      <c r="J1169" s="58">
        <v>118.960370501276</v>
      </c>
      <c r="K1169" s="58">
        <v>104.419160889366</v>
      </c>
      <c r="L1169" s="58">
        <v>90.242299311190095</v>
      </c>
      <c r="M1169" s="59">
        <v>0.59416616402946099</v>
      </c>
      <c r="N1169" s="59">
        <v>0.61088242272637805</v>
      </c>
      <c r="O1169" s="59">
        <v>0.59519592947690503</v>
      </c>
      <c r="P1169" s="59">
        <v>0.58274228763790403</v>
      </c>
      <c r="Q1169" s="59">
        <v>0.565361939454185</v>
      </c>
      <c r="R1169" s="59">
        <v>0.56894891105907397</v>
      </c>
      <c r="S1169" s="59">
        <v>0.53101627069268098</v>
      </c>
    </row>
    <row r="1170" spans="1:19" x14ac:dyDescent="0.3">
      <c r="A1170" t="s">
        <v>3582</v>
      </c>
      <c r="B1170" t="s">
        <v>3583</v>
      </c>
      <c r="C1170" s="51" t="s">
        <v>43</v>
      </c>
      <c r="D1170" s="51" t="s">
        <v>115</v>
      </c>
      <c r="E1170" s="51" t="s">
        <v>44</v>
      </c>
      <c r="F1170" s="58">
        <v>123.350998599742</v>
      </c>
      <c r="G1170" s="58">
        <v>124.76641750326699</v>
      </c>
      <c r="H1170" s="58">
        <v>119.49619735553</v>
      </c>
      <c r="I1170" s="58">
        <v>107.253070236691</v>
      </c>
      <c r="J1170" s="58">
        <v>124.355458930098</v>
      </c>
      <c r="K1170" s="58">
        <v>103.433721511271</v>
      </c>
      <c r="L1170" s="58">
        <v>87.9072065228425</v>
      </c>
      <c r="M1170" s="59">
        <v>0.69012444776648596</v>
      </c>
      <c r="N1170" s="59">
        <v>0.72145867804709196</v>
      </c>
      <c r="O1170" s="59">
        <v>0.69326542463344198</v>
      </c>
      <c r="P1170" s="59">
        <v>0.66946706251976595</v>
      </c>
      <c r="Q1170" s="59">
        <v>0.64227791821990499</v>
      </c>
      <c r="R1170" s="59">
        <v>0.64972206414323797</v>
      </c>
      <c r="S1170" s="59">
        <v>0.59600185458219901</v>
      </c>
    </row>
    <row r="1171" spans="1:19" x14ac:dyDescent="0.3">
      <c r="A1171" t="s">
        <v>3584</v>
      </c>
      <c r="B1171" t="s">
        <v>3585</v>
      </c>
      <c r="C1171" s="51" t="s">
        <v>38</v>
      </c>
      <c r="D1171" s="51" t="s">
        <v>115</v>
      </c>
      <c r="E1171" s="51" t="s">
        <v>44</v>
      </c>
      <c r="F1171" s="58">
        <v>116.77463362056</v>
      </c>
      <c r="G1171" s="58">
        <v>116.59416769777999</v>
      </c>
      <c r="H1171" s="58">
        <v>117.850890214381</v>
      </c>
      <c r="I1171" s="58">
        <v>107.11552894768</v>
      </c>
      <c r="J1171" s="58">
        <v>121.35407482492499</v>
      </c>
      <c r="K1171" s="58">
        <v>105.788017160767</v>
      </c>
      <c r="L1171" s="58">
        <v>87.964912053073306</v>
      </c>
      <c r="M1171" s="59">
        <v>0.67774711375841201</v>
      </c>
      <c r="N1171" s="59">
        <v>0.70924850628502401</v>
      </c>
      <c r="O1171" s="59">
        <v>0.68069016589974096</v>
      </c>
      <c r="P1171" s="59">
        <v>0.65814718892354895</v>
      </c>
      <c r="Q1171" s="59">
        <v>0.631656272604457</v>
      </c>
      <c r="R1171" s="59">
        <v>0.63837305281332701</v>
      </c>
      <c r="S1171" s="59">
        <v>0.58662255321733503</v>
      </c>
    </row>
    <row r="1172" spans="1:19" x14ac:dyDescent="0.3">
      <c r="A1172" t="s">
        <v>3684</v>
      </c>
      <c r="B1172" t="s">
        <v>3685</v>
      </c>
      <c r="C1172" s="51" t="s">
        <v>38</v>
      </c>
      <c r="D1172" s="51" t="s">
        <v>115</v>
      </c>
      <c r="E1172" s="51" t="s">
        <v>44</v>
      </c>
      <c r="F1172" s="58">
        <v>97.180206479791295</v>
      </c>
      <c r="G1172" s="58">
        <v>102.97515301574499</v>
      </c>
      <c r="H1172" s="58">
        <v>101.58288748891199</v>
      </c>
      <c r="I1172" s="58">
        <v>96.651338046442206</v>
      </c>
      <c r="J1172" s="58">
        <v>107.468408432153</v>
      </c>
      <c r="K1172" s="58">
        <v>114.713672568077</v>
      </c>
      <c r="L1172" s="58">
        <v>95.324990136145402</v>
      </c>
      <c r="M1172" s="59">
        <v>0.668887242940164</v>
      </c>
      <c r="N1172" s="59">
        <v>0.70214867391487401</v>
      </c>
      <c r="O1172" s="59">
        <v>0.67055671066053602</v>
      </c>
      <c r="P1172" s="59">
        <v>0.647278205962175</v>
      </c>
      <c r="Q1172" s="59">
        <v>0.61894888927930503</v>
      </c>
      <c r="R1172" s="59">
        <v>0.62496756822601196</v>
      </c>
      <c r="S1172" s="59">
        <v>0.56952692354391898</v>
      </c>
    </row>
    <row r="1173" spans="1:19" x14ac:dyDescent="0.3">
      <c r="A1173" t="s">
        <v>3700</v>
      </c>
      <c r="B1173" t="s">
        <v>3701</v>
      </c>
      <c r="C1173" s="51" t="s">
        <v>43</v>
      </c>
      <c r="D1173" s="51" t="s">
        <v>115</v>
      </c>
      <c r="E1173" s="51" t="s">
        <v>44</v>
      </c>
      <c r="F1173" s="58">
        <v>103.54746022432801</v>
      </c>
      <c r="G1173" s="58">
        <v>113.083960979903</v>
      </c>
      <c r="H1173" s="58">
        <v>109.442387321143</v>
      </c>
      <c r="I1173" s="58">
        <v>103.615750601324</v>
      </c>
      <c r="J1173" s="58">
        <v>114.93343024639</v>
      </c>
      <c r="K1173" s="58">
        <v>107.51877948940501</v>
      </c>
      <c r="L1173" s="58">
        <v>95.3396676549565</v>
      </c>
      <c r="M1173" s="59">
        <v>0.73449246748488495</v>
      </c>
      <c r="N1173" s="59">
        <v>0.76786708481405896</v>
      </c>
      <c r="O1173" s="59">
        <v>0.736653472924504</v>
      </c>
      <c r="P1173" s="59">
        <v>0.71235632177372499</v>
      </c>
      <c r="Q1173" s="59">
        <v>0.68238293186983601</v>
      </c>
      <c r="R1173" s="59">
        <v>0.68922648845268797</v>
      </c>
      <c r="S1173" s="59">
        <v>0.62963060743423305</v>
      </c>
    </row>
    <row r="1174" spans="1:19" x14ac:dyDescent="0.3">
      <c r="A1174" t="s">
        <v>3698</v>
      </c>
      <c r="B1174" t="s">
        <v>3699</v>
      </c>
      <c r="C1174" s="51" t="s">
        <v>43</v>
      </c>
      <c r="D1174" s="51" t="s">
        <v>115</v>
      </c>
      <c r="E1174" s="51" t="s">
        <v>39</v>
      </c>
      <c r="F1174" s="58">
        <v>103.248484891327</v>
      </c>
      <c r="G1174" s="58">
        <v>106.557862810115</v>
      </c>
      <c r="H1174" s="58">
        <v>109.21851208048901</v>
      </c>
      <c r="I1174" s="58">
        <v>100.816646969608</v>
      </c>
      <c r="J1174" s="58">
        <v>110.04742806401801</v>
      </c>
      <c r="K1174" s="58">
        <v>108.234794499123</v>
      </c>
      <c r="L1174" s="58">
        <v>94.996336492500205</v>
      </c>
      <c r="M1174" s="59">
        <v>0.58371867258715104</v>
      </c>
      <c r="N1174" s="59">
        <v>0.602393019925345</v>
      </c>
      <c r="O1174" s="59">
        <v>0.58289888163913905</v>
      </c>
      <c r="P1174" s="59">
        <v>0.57053870648956995</v>
      </c>
      <c r="Q1174" s="59">
        <v>0.55142491418573902</v>
      </c>
      <c r="R1174" s="59">
        <v>0.55396541122645604</v>
      </c>
      <c r="S1174" s="59">
        <v>0.51316689904060397</v>
      </c>
    </row>
    <row r="1175" spans="1:19" x14ac:dyDescent="0.3">
      <c r="A1175" t="s">
        <v>3690</v>
      </c>
      <c r="B1175" t="s">
        <v>3691</v>
      </c>
      <c r="C1175" s="51" t="s">
        <v>38</v>
      </c>
      <c r="D1175" s="51" t="s">
        <v>115</v>
      </c>
      <c r="E1175" s="51" t="s">
        <v>44</v>
      </c>
      <c r="F1175" s="58">
        <v>99.880790474482396</v>
      </c>
      <c r="G1175" s="58">
        <v>109.168926254946</v>
      </c>
      <c r="H1175" s="58">
        <v>108.219678264778</v>
      </c>
      <c r="I1175" s="58">
        <v>97.968037382375002</v>
      </c>
      <c r="J1175" s="58">
        <v>108.676673893559</v>
      </c>
      <c r="K1175" s="58">
        <v>108.470943576313</v>
      </c>
      <c r="L1175" s="58">
        <v>93.306412739194201</v>
      </c>
      <c r="M1175" s="59">
        <v>0.668887242940164</v>
      </c>
      <c r="N1175" s="59">
        <v>0.70214867391487401</v>
      </c>
      <c r="O1175" s="59">
        <v>0.67055671066053602</v>
      </c>
      <c r="P1175" s="59">
        <v>0.647278205962175</v>
      </c>
      <c r="Q1175" s="59">
        <v>0.61894888927930503</v>
      </c>
      <c r="R1175" s="59">
        <v>0.62496756822601196</v>
      </c>
      <c r="S1175" s="59">
        <v>0.56952692354391898</v>
      </c>
    </row>
    <row r="1176" spans="1:19" x14ac:dyDescent="0.3">
      <c r="A1176" t="s">
        <v>3688</v>
      </c>
      <c r="B1176" t="s">
        <v>3689</v>
      </c>
      <c r="C1176" s="51" t="s">
        <v>38</v>
      </c>
      <c r="D1176" s="51" t="s">
        <v>115</v>
      </c>
      <c r="E1176" s="51" t="s">
        <v>44</v>
      </c>
      <c r="F1176" s="58">
        <v>105.290081155045</v>
      </c>
      <c r="G1176" s="58">
        <v>109.168926254946</v>
      </c>
      <c r="H1176" s="58">
        <v>112.365474028945</v>
      </c>
      <c r="I1176" s="58">
        <v>105.876161986735</v>
      </c>
      <c r="J1176" s="58">
        <v>107.468408432153</v>
      </c>
      <c r="K1176" s="58">
        <v>108.470943576313</v>
      </c>
      <c r="L1176" s="58">
        <v>93.306412739194201</v>
      </c>
      <c r="M1176" s="59">
        <v>0.668887242940164</v>
      </c>
      <c r="N1176" s="59">
        <v>0.70214867391487401</v>
      </c>
      <c r="O1176" s="59">
        <v>0.67055671066053602</v>
      </c>
      <c r="P1176" s="59">
        <v>0.647278205962175</v>
      </c>
      <c r="Q1176" s="59">
        <v>0.61894888927930503</v>
      </c>
      <c r="R1176" s="59">
        <v>0.62496756822601196</v>
      </c>
      <c r="S1176" s="59">
        <v>0.56952692354391898</v>
      </c>
    </row>
    <row r="1177" spans="1:19" x14ac:dyDescent="0.3">
      <c r="A1177" t="s">
        <v>3692</v>
      </c>
      <c r="B1177" t="s">
        <v>3693</v>
      </c>
      <c r="C1177" s="51" t="s">
        <v>38</v>
      </c>
      <c r="D1177" s="51" t="s">
        <v>115</v>
      </c>
      <c r="E1177" s="51" t="s">
        <v>44</v>
      </c>
      <c r="F1177" s="58">
        <v>99.880790474482396</v>
      </c>
      <c r="G1177" s="58">
        <v>106.691403818699</v>
      </c>
      <c r="H1177" s="58">
        <v>109.05000993534399</v>
      </c>
      <c r="I1177" s="58">
        <v>96.651338046442206</v>
      </c>
      <c r="J1177" s="58">
        <v>113.509542702404</v>
      </c>
      <c r="K1177" s="58">
        <v>106.392155183539</v>
      </c>
      <c r="L1177" s="58">
        <v>99.362117026019703</v>
      </c>
      <c r="M1177" s="59">
        <v>0.668887242940164</v>
      </c>
      <c r="N1177" s="59">
        <v>0.70214867391487401</v>
      </c>
      <c r="O1177" s="59">
        <v>0.67055671066053602</v>
      </c>
      <c r="P1177" s="59">
        <v>0.647278205962175</v>
      </c>
      <c r="Q1177" s="59">
        <v>0.61894888927930503</v>
      </c>
      <c r="R1177" s="59">
        <v>0.62496756822601196</v>
      </c>
      <c r="S1177" s="59">
        <v>0.56952692354391898</v>
      </c>
    </row>
    <row r="1178" spans="1:19" x14ac:dyDescent="0.3">
      <c r="A1178" t="s">
        <v>3702</v>
      </c>
      <c r="B1178" t="s">
        <v>3703</v>
      </c>
      <c r="C1178" s="51" t="s">
        <v>43</v>
      </c>
      <c r="D1178" s="51" t="s">
        <v>115</v>
      </c>
      <c r="E1178" s="51" t="s">
        <v>44</v>
      </c>
      <c r="F1178" s="58">
        <v>101.899152520689</v>
      </c>
      <c r="G1178" s="58">
        <v>101.367421111789</v>
      </c>
      <c r="H1178" s="58">
        <v>108.650862205217</v>
      </c>
      <c r="I1178" s="58">
        <v>99.180818754354505</v>
      </c>
      <c r="J1178" s="58">
        <v>113.35689886909999</v>
      </c>
      <c r="K1178" s="58">
        <v>107.480481945447</v>
      </c>
      <c r="L1178" s="58">
        <v>100.259532894804</v>
      </c>
      <c r="M1178" s="59">
        <v>0.67171707030654904</v>
      </c>
      <c r="N1178" s="59">
        <v>0.70450391241787802</v>
      </c>
      <c r="O1178" s="59">
        <v>0.67366796943278195</v>
      </c>
      <c r="P1178" s="59">
        <v>0.64984470041630005</v>
      </c>
      <c r="Q1178" s="59">
        <v>0.62143932926980905</v>
      </c>
      <c r="R1178" s="59">
        <v>0.62809137933450199</v>
      </c>
      <c r="S1178" s="59">
        <v>0.57242101273009205</v>
      </c>
    </row>
    <row r="1179" spans="1:19" x14ac:dyDescent="0.3">
      <c r="A1179" t="s">
        <v>2121</v>
      </c>
      <c r="B1179" t="s">
        <v>2122</v>
      </c>
      <c r="C1179" s="51" t="s">
        <v>43</v>
      </c>
      <c r="D1179" s="51" t="s">
        <v>115</v>
      </c>
      <c r="E1179" s="51" t="s">
        <v>44</v>
      </c>
      <c r="F1179" s="58">
        <v>103.47634844435601</v>
      </c>
      <c r="G1179" s="58">
        <v>109.159924966791</v>
      </c>
      <c r="H1179" s="58">
        <v>112.285780646269</v>
      </c>
      <c r="I1179" s="58">
        <v>115.017805740584</v>
      </c>
      <c r="J1179" s="58">
        <v>106.19282139393501</v>
      </c>
      <c r="K1179" s="58">
        <v>102.851954299356</v>
      </c>
      <c r="L1179" s="58">
        <v>99.357094300951204</v>
      </c>
      <c r="M1179" s="59">
        <v>0.66778899102397804</v>
      </c>
      <c r="N1179" s="59">
        <v>0.70100083323548901</v>
      </c>
      <c r="O1179" s="59">
        <v>0.67055113129036104</v>
      </c>
      <c r="P1179" s="59">
        <v>0.645688722373428</v>
      </c>
      <c r="Q1179" s="59">
        <v>0.61751728164830999</v>
      </c>
      <c r="R1179" s="59">
        <v>0.62460933326779999</v>
      </c>
      <c r="S1179" s="59">
        <v>0.56964503847076398</v>
      </c>
    </row>
    <row r="1180" spans="1:19" x14ac:dyDescent="0.3">
      <c r="A1180" t="s">
        <v>2129</v>
      </c>
      <c r="B1180" t="s">
        <v>2130</v>
      </c>
      <c r="C1180" s="51" t="s">
        <v>38</v>
      </c>
      <c r="D1180" s="51" t="s">
        <v>115</v>
      </c>
      <c r="E1180" s="51" t="s">
        <v>44</v>
      </c>
      <c r="F1180" s="58">
        <v>110.010821921819</v>
      </c>
      <c r="G1180" s="58">
        <v>115.72465640253</v>
      </c>
      <c r="H1180" s="58">
        <v>106.591958889621</v>
      </c>
      <c r="I1180" s="58">
        <v>121.860635995713</v>
      </c>
      <c r="J1180" s="58">
        <v>105.097144634109</v>
      </c>
      <c r="K1180" s="58">
        <v>101.189777826761</v>
      </c>
      <c r="L1180" s="58">
        <v>92.739933063558198</v>
      </c>
      <c r="M1180" s="59">
        <v>0.66758194385810798</v>
      </c>
      <c r="N1180" s="59">
        <v>0.70090501274858097</v>
      </c>
      <c r="O1180" s="59">
        <v>0.67021063011967497</v>
      </c>
      <c r="P1180" s="59">
        <v>0.64548046618042998</v>
      </c>
      <c r="Q1180" s="59">
        <v>0.61730412712205196</v>
      </c>
      <c r="R1180" s="59">
        <v>0.62423162776483898</v>
      </c>
      <c r="S1180" s="59">
        <v>0.56903259519115801</v>
      </c>
    </row>
    <row r="1181" spans="1:19" x14ac:dyDescent="0.3">
      <c r="A1181" t="s">
        <v>2119</v>
      </c>
      <c r="B1181" t="s">
        <v>2120</v>
      </c>
      <c r="C1181" s="51" t="s">
        <v>43</v>
      </c>
      <c r="D1181" s="51" t="s">
        <v>115</v>
      </c>
      <c r="E1181" s="51" t="s">
        <v>44</v>
      </c>
      <c r="F1181" s="58">
        <v>105.669289364221</v>
      </c>
      <c r="G1181" s="58">
        <v>107.228261669197</v>
      </c>
      <c r="H1181" s="58">
        <v>110.58892054803199</v>
      </c>
      <c r="I1181" s="58">
        <v>113.68502651395799</v>
      </c>
      <c r="J1181" s="58">
        <v>105.285693308379</v>
      </c>
      <c r="K1181" s="58">
        <v>101.467750344546</v>
      </c>
      <c r="L1181" s="58">
        <v>92.435416404269702</v>
      </c>
      <c r="M1181" s="59">
        <v>0.66756976100458698</v>
      </c>
      <c r="N1181" s="59">
        <v>0.70088941162720997</v>
      </c>
      <c r="O1181" s="59">
        <v>0.670193876054202</v>
      </c>
      <c r="P1181" s="59">
        <v>0.64547042682748301</v>
      </c>
      <c r="Q1181" s="59">
        <v>0.61730002683086804</v>
      </c>
      <c r="R1181" s="59">
        <v>0.62422206073839703</v>
      </c>
      <c r="S1181" s="59">
        <v>0.56901646509165205</v>
      </c>
    </row>
    <row r="1182" spans="1:19" x14ac:dyDescent="0.3">
      <c r="A1182" t="s">
        <v>2125</v>
      </c>
      <c r="B1182" t="s">
        <v>2126</v>
      </c>
      <c r="C1182" s="51" t="s">
        <v>43</v>
      </c>
      <c r="D1182" s="51" t="s">
        <v>115</v>
      </c>
      <c r="E1182" s="51" t="s">
        <v>44</v>
      </c>
      <c r="F1182" s="58">
        <v>111.994086863717</v>
      </c>
      <c r="G1182" s="58">
        <v>107.194556115739</v>
      </c>
      <c r="H1182" s="58">
        <v>114.04697792719899</v>
      </c>
      <c r="I1182" s="58">
        <v>113.300305425193</v>
      </c>
      <c r="J1182" s="58">
        <v>99.400151508237698</v>
      </c>
      <c r="K1182" s="58">
        <v>99.357979926689595</v>
      </c>
      <c r="L1182" s="58">
        <v>96.841043889998801</v>
      </c>
      <c r="M1182" s="59">
        <v>0.72816989862318304</v>
      </c>
      <c r="N1182" s="59">
        <v>0.75924195273636996</v>
      </c>
      <c r="O1182" s="59">
        <v>0.72412631810307904</v>
      </c>
      <c r="P1182" s="59">
        <v>0.69827478499295204</v>
      </c>
      <c r="Q1182" s="59">
        <v>0.67550143440469801</v>
      </c>
      <c r="R1182" s="59">
        <v>0.67616945517135596</v>
      </c>
      <c r="S1182" s="59">
        <v>0.61690363312968299</v>
      </c>
    </row>
    <row r="1183" spans="1:19" x14ac:dyDescent="0.3">
      <c r="A1183" t="s">
        <v>2123</v>
      </c>
      <c r="B1183" t="s">
        <v>2124</v>
      </c>
      <c r="C1183" s="51" t="s">
        <v>43</v>
      </c>
      <c r="D1183" s="51" t="s">
        <v>115</v>
      </c>
      <c r="E1183" s="51" t="s">
        <v>44</v>
      </c>
      <c r="F1183" s="58">
        <v>106.89555793867299</v>
      </c>
      <c r="G1183" s="58">
        <v>113.44305981503901</v>
      </c>
      <c r="H1183" s="58">
        <v>109.29415838582899</v>
      </c>
      <c r="I1183" s="58">
        <v>117.556640401531</v>
      </c>
      <c r="J1183" s="58">
        <v>109.636501019889</v>
      </c>
      <c r="K1183" s="58">
        <v>101.789266252505</v>
      </c>
      <c r="L1183" s="58">
        <v>91.90747219152</v>
      </c>
      <c r="M1183" s="59">
        <v>0.66663454647762499</v>
      </c>
      <c r="N1183" s="59">
        <v>0.69993198116883404</v>
      </c>
      <c r="O1183" s="59">
        <v>0.66927962795616902</v>
      </c>
      <c r="P1183" s="59">
        <v>0.64457333506744297</v>
      </c>
      <c r="Q1183" s="59">
        <v>0.616450317946448</v>
      </c>
      <c r="R1183" s="59">
        <v>0.62335045428894997</v>
      </c>
      <c r="S1183" s="59">
        <v>0.56823064857627203</v>
      </c>
    </row>
    <row r="1184" spans="1:19" x14ac:dyDescent="0.3">
      <c r="A1184" t="s">
        <v>2131</v>
      </c>
      <c r="B1184" t="s">
        <v>2132</v>
      </c>
      <c r="C1184" s="51" t="s">
        <v>38</v>
      </c>
      <c r="D1184" s="51" t="s">
        <v>115</v>
      </c>
      <c r="E1184" s="51" t="s">
        <v>44</v>
      </c>
      <c r="F1184" s="58">
        <v>110.010821921819</v>
      </c>
      <c r="G1184" s="58">
        <v>115.72465640253</v>
      </c>
      <c r="H1184" s="58">
        <v>107.42229056018699</v>
      </c>
      <c r="I1184" s="58">
        <v>124.498005325194</v>
      </c>
      <c r="J1184" s="58">
        <v>103.888927431898</v>
      </c>
      <c r="K1184" s="58">
        <v>107.43249535219501</v>
      </c>
      <c r="L1184" s="58">
        <v>92.739933063558198</v>
      </c>
      <c r="M1184" s="59">
        <v>0.66758194385810798</v>
      </c>
      <c r="N1184" s="59">
        <v>0.70090501274858097</v>
      </c>
      <c r="O1184" s="59">
        <v>0.67021063011967497</v>
      </c>
      <c r="P1184" s="59">
        <v>0.64548046618042998</v>
      </c>
      <c r="Q1184" s="59">
        <v>0.61730412712205196</v>
      </c>
      <c r="R1184" s="59">
        <v>0.62423162776483898</v>
      </c>
      <c r="S1184" s="59">
        <v>0.56903259519115801</v>
      </c>
    </row>
    <row r="1185" spans="1:19" x14ac:dyDescent="0.3">
      <c r="A1185" t="s">
        <v>2127</v>
      </c>
      <c r="B1185" t="s">
        <v>2128</v>
      </c>
      <c r="C1185" s="51" t="s">
        <v>38</v>
      </c>
      <c r="D1185" s="51" t="s">
        <v>115</v>
      </c>
      <c r="E1185" s="51" t="s">
        <v>44</v>
      </c>
      <c r="F1185" s="58">
        <v>106.583529060807</v>
      </c>
      <c r="G1185" s="58">
        <v>113.919011139112</v>
      </c>
      <c r="H1185" s="58">
        <v>109.58936809241899</v>
      </c>
      <c r="I1185" s="58">
        <v>124.59653999372701</v>
      </c>
      <c r="J1185" s="58">
        <v>113.735733548656</v>
      </c>
      <c r="K1185" s="58">
        <v>102.25247160677699</v>
      </c>
      <c r="L1185" s="58">
        <v>94.133850886163998</v>
      </c>
      <c r="M1185" s="59">
        <v>0.66861197321222299</v>
      </c>
      <c r="N1185" s="59">
        <v>0.70187539630131202</v>
      </c>
      <c r="O1185" s="59">
        <v>0.67134812582029901</v>
      </c>
      <c r="P1185" s="59">
        <v>0.646520596927049</v>
      </c>
      <c r="Q1185" s="59">
        <v>0.61831146407541804</v>
      </c>
      <c r="R1185" s="59">
        <v>0.62539223700128699</v>
      </c>
      <c r="S1185" s="59">
        <v>0.57039047304373403</v>
      </c>
    </row>
    <row r="1186" spans="1:19" x14ac:dyDescent="0.3">
      <c r="A1186" t="s">
        <v>3696</v>
      </c>
      <c r="B1186" t="s">
        <v>3697</v>
      </c>
      <c r="C1186" s="51" t="s">
        <v>43</v>
      </c>
      <c r="D1186" s="51" t="s">
        <v>115</v>
      </c>
      <c r="E1186" s="51" t="s">
        <v>39</v>
      </c>
      <c r="F1186" s="58">
        <v>103.248484891327</v>
      </c>
      <c r="G1186" s="58">
        <v>106.557862810115</v>
      </c>
      <c r="H1186" s="58">
        <v>109.21851208048901</v>
      </c>
      <c r="I1186" s="58">
        <v>100.816646969608</v>
      </c>
      <c r="J1186" s="58">
        <v>110.04742806401801</v>
      </c>
      <c r="K1186" s="58">
        <v>108.234794499123</v>
      </c>
      <c r="L1186" s="58">
        <v>94.996336492500205</v>
      </c>
      <c r="M1186" s="59">
        <v>0.58371867258715104</v>
      </c>
      <c r="N1186" s="59">
        <v>0.602393019925345</v>
      </c>
      <c r="O1186" s="59">
        <v>0.58289888163913905</v>
      </c>
      <c r="P1186" s="59">
        <v>0.57053870648956995</v>
      </c>
      <c r="Q1186" s="59">
        <v>0.55142491418573902</v>
      </c>
      <c r="R1186" s="59">
        <v>0.55396541122645604</v>
      </c>
      <c r="S1186" s="59">
        <v>0.51316689904060397</v>
      </c>
    </row>
    <row r="1187" spans="1:19" x14ac:dyDescent="0.3">
      <c r="A1187" t="s">
        <v>3686</v>
      </c>
      <c r="B1187" t="s">
        <v>3687</v>
      </c>
      <c r="C1187" s="51" t="s">
        <v>38</v>
      </c>
      <c r="D1187" s="51" t="s">
        <v>115</v>
      </c>
      <c r="E1187" s="51" t="s">
        <v>44</v>
      </c>
      <c r="F1187" s="58">
        <v>102.589472036377</v>
      </c>
      <c r="G1187" s="58">
        <v>104.213914233868</v>
      </c>
      <c r="H1187" s="58">
        <v>114.026137370078</v>
      </c>
      <c r="I1187" s="58">
        <v>97.968037382375002</v>
      </c>
      <c r="J1187" s="58">
        <v>112.301325500193</v>
      </c>
      <c r="K1187" s="58">
        <v>106.392155183539</v>
      </c>
      <c r="L1187" s="58">
        <v>93.306412739194201</v>
      </c>
      <c r="M1187" s="59">
        <v>0.668887242940164</v>
      </c>
      <c r="N1187" s="59">
        <v>0.70214867391487401</v>
      </c>
      <c r="O1187" s="59">
        <v>0.67055671066053602</v>
      </c>
      <c r="P1187" s="59">
        <v>0.647278205962175</v>
      </c>
      <c r="Q1187" s="59">
        <v>0.61894888927930503</v>
      </c>
      <c r="R1187" s="59">
        <v>0.62496756822601196</v>
      </c>
      <c r="S1187" s="59">
        <v>0.56952692354391898</v>
      </c>
    </row>
    <row r="1188" spans="1:19" x14ac:dyDescent="0.3">
      <c r="A1188" t="s">
        <v>3694</v>
      </c>
      <c r="B1188" t="s">
        <v>3695</v>
      </c>
      <c r="C1188" s="51" t="s">
        <v>43</v>
      </c>
      <c r="D1188" s="51" t="s">
        <v>115</v>
      </c>
      <c r="E1188" s="51" t="s">
        <v>44</v>
      </c>
      <c r="F1188" s="58">
        <v>102.652118128257</v>
      </c>
      <c r="G1188" s="58">
        <v>112.233930574711</v>
      </c>
      <c r="H1188" s="58">
        <v>111.37220021667601</v>
      </c>
      <c r="I1188" s="58">
        <v>97.373705023596898</v>
      </c>
      <c r="J1188" s="58">
        <v>115.342282145141</v>
      </c>
      <c r="K1188" s="58">
        <v>111.709665965132</v>
      </c>
      <c r="L1188" s="58">
        <v>92.762563230394406</v>
      </c>
      <c r="M1188" s="59">
        <v>0.67272763330585705</v>
      </c>
      <c r="N1188" s="59">
        <v>0.70496912556022795</v>
      </c>
      <c r="O1188" s="59">
        <v>0.67478382370830803</v>
      </c>
      <c r="P1188" s="59">
        <v>0.65036531579033696</v>
      </c>
      <c r="Q1188" s="59">
        <v>0.62187308476532899</v>
      </c>
      <c r="R1188" s="59">
        <v>0.62910336325965699</v>
      </c>
      <c r="S1188" s="59">
        <v>0.57299616371685302</v>
      </c>
    </row>
    <row r="1189" spans="1:19" x14ac:dyDescent="0.3">
      <c r="A1189" t="s">
        <v>3268</v>
      </c>
      <c r="B1189" t="s">
        <v>3269</v>
      </c>
      <c r="C1189" s="51" t="s">
        <v>38</v>
      </c>
      <c r="D1189" s="51" t="s">
        <v>115</v>
      </c>
      <c r="E1189" s="51" t="s">
        <v>39</v>
      </c>
      <c r="F1189" s="58">
        <v>104.995966765529</v>
      </c>
      <c r="G1189" s="58">
        <v>91.501532947870601</v>
      </c>
      <c r="H1189" s="58">
        <v>86.336677232824897</v>
      </c>
      <c r="I1189" s="58">
        <v>92.241152813998497</v>
      </c>
      <c r="J1189" s="58">
        <v>89.537415031259997</v>
      </c>
      <c r="K1189" s="58">
        <v>98.1819357362549</v>
      </c>
      <c r="L1189" s="58"/>
      <c r="M1189" s="59">
        <v>0.42168464173498799</v>
      </c>
      <c r="N1189" s="59">
        <v>0.44226325230081998</v>
      </c>
      <c r="O1189" s="59">
        <v>0.41162926623768997</v>
      </c>
      <c r="P1189" s="59">
        <v>0.39912302239904801</v>
      </c>
      <c r="Q1189" s="59">
        <v>0.36882757780977998</v>
      </c>
      <c r="R1189" s="59">
        <v>0.366455978246647</v>
      </c>
      <c r="S1189" s="59">
        <v>0.28118693831500902</v>
      </c>
    </row>
    <row r="1190" spans="1:19" x14ac:dyDescent="0.3">
      <c r="A1190" t="s">
        <v>3272</v>
      </c>
      <c r="B1190" t="s">
        <v>3273</v>
      </c>
      <c r="C1190" s="51" t="s">
        <v>43</v>
      </c>
      <c r="D1190" s="51" t="s">
        <v>115</v>
      </c>
      <c r="E1190" s="51" t="s">
        <v>44</v>
      </c>
      <c r="F1190" s="58">
        <v>108.38371667055</v>
      </c>
      <c r="G1190" s="58">
        <v>88.615174631716101</v>
      </c>
      <c r="H1190" s="58">
        <v>87.9535413631654</v>
      </c>
      <c r="I1190" s="58">
        <v>90.731062089879501</v>
      </c>
      <c r="J1190" s="58">
        <v>86.426192998613004</v>
      </c>
      <c r="K1190" s="58">
        <v>96.143491627437797</v>
      </c>
      <c r="L1190" s="58">
        <v>113.95366352638401</v>
      </c>
      <c r="M1190" s="59">
        <v>0.57728343543359695</v>
      </c>
      <c r="N1190" s="59">
        <v>0.62111589821136703</v>
      </c>
      <c r="O1190" s="59">
        <v>0.57604019606562096</v>
      </c>
      <c r="P1190" s="59">
        <v>0.54311497665575803</v>
      </c>
      <c r="Q1190" s="59">
        <v>0.50041992413668801</v>
      </c>
      <c r="R1190" s="59">
        <v>0.50779679728820704</v>
      </c>
      <c r="S1190" s="59">
        <v>0.41186860608317799</v>
      </c>
    </row>
    <row r="1191" spans="1:19" x14ac:dyDescent="0.3">
      <c r="A1191" t="s">
        <v>3270</v>
      </c>
      <c r="B1191" t="s">
        <v>3271</v>
      </c>
      <c r="C1191" s="51" t="s">
        <v>38</v>
      </c>
      <c r="D1191" s="51" t="s">
        <v>115</v>
      </c>
      <c r="E1191" s="51" t="s">
        <v>44</v>
      </c>
      <c r="F1191" s="58">
        <v>105.22628809897201</v>
      </c>
      <c r="G1191" s="58">
        <v>87.425821944197693</v>
      </c>
      <c r="H1191" s="58">
        <v>79.035068902476993</v>
      </c>
      <c r="I1191" s="58">
        <v>89.730570909156597</v>
      </c>
      <c r="J1191" s="58">
        <v>85.400878144875307</v>
      </c>
      <c r="K1191" s="58">
        <v>102.701223651422</v>
      </c>
      <c r="L1191" s="58">
        <v>109.806678477651</v>
      </c>
      <c r="M1191" s="59">
        <v>0.61425483343796605</v>
      </c>
      <c r="N1191" s="59">
        <v>0.659914880285282</v>
      </c>
      <c r="O1191" s="59">
        <v>0.613328252544597</v>
      </c>
      <c r="P1191" s="59">
        <v>0.58158993080114496</v>
      </c>
      <c r="Q1191" s="59">
        <v>0.53853124377068196</v>
      </c>
      <c r="R1191" s="59">
        <v>0.54551531628181005</v>
      </c>
      <c r="S1191" s="59">
        <v>0.451703628918735</v>
      </c>
    </row>
    <row r="1192" spans="1:19" x14ac:dyDescent="0.3">
      <c r="A1192" t="s">
        <v>3826</v>
      </c>
      <c r="B1192" t="s">
        <v>3827</v>
      </c>
      <c r="C1192" s="51" t="s">
        <v>43</v>
      </c>
      <c r="D1192" s="51" t="s">
        <v>115</v>
      </c>
      <c r="E1192" s="51" t="s">
        <v>39</v>
      </c>
      <c r="F1192" s="58">
        <v>79.306372003151594</v>
      </c>
      <c r="G1192" s="58">
        <v>85.336143332634094</v>
      </c>
      <c r="H1192" s="58">
        <v>79.141616723548594</v>
      </c>
      <c r="I1192" s="58">
        <v>86.7668949731287</v>
      </c>
      <c r="J1192" s="58">
        <v>87.907171170104306</v>
      </c>
      <c r="K1192" s="58">
        <v>105.125251790014</v>
      </c>
      <c r="L1192" s="58">
        <v>103.057352601291</v>
      </c>
      <c r="M1192" s="59">
        <v>0.47100912005721901</v>
      </c>
      <c r="N1192" s="59">
        <v>0.48364820418128002</v>
      </c>
      <c r="O1192" s="59">
        <v>0.46265793897413499</v>
      </c>
      <c r="P1192" s="59">
        <v>0.44971718942683298</v>
      </c>
      <c r="Q1192" s="59">
        <v>0.42072980354684802</v>
      </c>
      <c r="R1192" s="59">
        <v>0.41650206358698999</v>
      </c>
      <c r="S1192" s="59">
        <v>0.31475708164251298</v>
      </c>
    </row>
    <row r="1193" spans="1:19" x14ac:dyDescent="0.3">
      <c r="A1193" t="s">
        <v>3922</v>
      </c>
      <c r="B1193" t="s">
        <v>3923</v>
      </c>
      <c r="C1193" s="51" t="s">
        <v>38</v>
      </c>
      <c r="D1193" s="51" t="s">
        <v>115</v>
      </c>
      <c r="E1193" s="51" t="s">
        <v>39</v>
      </c>
      <c r="F1193" s="58">
        <v>99.2986023735331</v>
      </c>
      <c r="G1193" s="58">
        <v>90.372364055610504</v>
      </c>
      <c r="H1193" s="58">
        <v>84.777190825084901</v>
      </c>
      <c r="I1193" s="58">
        <v>86.463209661165394</v>
      </c>
      <c r="J1193" s="58">
        <v>92.5541117789585</v>
      </c>
      <c r="K1193" s="58">
        <v>98.550624127999001</v>
      </c>
      <c r="L1193" s="58">
        <v>103.58736729293</v>
      </c>
      <c r="M1193" s="59">
        <v>0.53187950201575396</v>
      </c>
      <c r="N1193" s="59">
        <v>0.55189847516289203</v>
      </c>
      <c r="O1193" s="59">
        <v>0.52958832232896802</v>
      </c>
      <c r="P1193" s="59">
        <v>0.51699132675770698</v>
      </c>
      <c r="Q1193" s="59">
        <v>0.49551187871556701</v>
      </c>
      <c r="R1193" s="59">
        <v>0.497129526820417</v>
      </c>
      <c r="S1193" s="59">
        <v>0.445622940794972</v>
      </c>
    </row>
    <row r="1194" spans="1:19" x14ac:dyDescent="0.3">
      <c r="A1194" t="s">
        <v>3918</v>
      </c>
      <c r="B1194" t="s">
        <v>3919</v>
      </c>
      <c r="C1194" s="51" t="s">
        <v>38</v>
      </c>
      <c r="D1194" s="51" t="s">
        <v>115</v>
      </c>
      <c r="E1194" s="51" t="s">
        <v>44</v>
      </c>
      <c r="F1194" s="58">
        <v>99.226911649730098</v>
      </c>
      <c r="G1194" s="58">
        <v>93.622387553812104</v>
      </c>
      <c r="H1194" s="58">
        <v>81.536351811701905</v>
      </c>
      <c r="I1194" s="58">
        <v>85.387218716661593</v>
      </c>
      <c r="J1194" s="58">
        <v>91.303556785107403</v>
      </c>
      <c r="K1194" s="58">
        <v>96.673350761060306</v>
      </c>
      <c r="L1194" s="58">
        <v>108.65594426044299</v>
      </c>
      <c r="M1194" s="59">
        <v>0.63840971090006005</v>
      </c>
      <c r="N1194" s="59">
        <v>0.67656120425638699</v>
      </c>
      <c r="O1194" s="59">
        <v>0.63970330558143795</v>
      </c>
      <c r="P1194" s="59">
        <v>0.61441144678818504</v>
      </c>
      <c r="Q1194" s="59">
        <v>0.58214218923518501</v>
      </c>
      <c r="R1194" s="59">
        <v>0.587946342196497</v>
      </c>
      <c r="S1194" s="59">
        <v>0.52158833577930097</v>
      </c>
    </row>
    <row r="1195" spans="1:19" x14ac:dyDescent="0.3">
      <c r="A1195" t="s">
        <v>3916</v>
      </c>
      <c r="B1195" t="s">
        <v>3917</v>
      </c>
      <c r="C1195" s="51" t="s">
        <v>43</v>
      </c>
      <c r="D1195" s="51" t="s">
        <v>115</v>
      </c>
      <c r="E1195" s="51" t="s">
        <v>39</v>
      </c>
      <c r="F1195" s="58">
        <v>99.2986023735331</v>
      </c>
      <c r="G1195" s="58">
        <v>90.372364055610504</v>
      </c>
      <c r="H1195" s="58">
        <v>84.777190825084901</v>
      </c>
      <c r="I1195" s="58">
        <v>86.463209661165394</v>
      </c>
      <c r="J1195" s="58">
        <v>92.5541117789585</v>
      </c>
      <c r="K1195" s="58">
        <v>98.550624127999001</v>
      </c>
      <c r="L1195" s="58">
        <v>103.58736729293</v>
      </c>
      <c r="M1195" s="59">
        <v>0.53187950201575396</v>
      </c>
      <c r="N1195" s="59">
        <v>0.55189847516289203</v>
      </c>
      <c r="O1195" s="59">
        <v>0.52958832232896802</v>
      </c>
      <c r="P1195" s="59">
        <v>0.51699132675770698</v>
      </c>
      <c r="Q1195" s="59">
        <v>0.49551187871556701</v>
      </c>
      <c r="R1195" s="59">
        <v>0.497129526820417</v>
      </c>
      <c r="S1195" s="59">
        <v>0.445622940794972</v>
      </c>
    </row>
    <row r="1196" spans="1:19" x14ac:dyDescent="0.3">
      <c r="A1196" t="s">
        <v>3926</v>
      </c>
      <c r="B1196" t="s">
        <v>3927</v>
      </c>
      <c r="C1196" s="51" t="s">
        <v>38</v>
      </c>
      <c r="D1196" s="51" t="s">
        <v>115</v>
      </c>
      <c r="E1196" s="51" t="s">
        <v>39</v>
      </c>
      <c r="F1196" s="58">
        <v>99.2986023735331</v>
      </c>
      <c r="G1196" s="58">
        <v>90.372364055610504</v>
      </c>
      <c r="H1196" s="58">
        <v>84.777190825084901</v>
      </c>
      <c r="I1196" s="58">
        <v>86.463209661165394</v>
      </c>
      <c r="J1196" s="58">
        <v>92.5541117789585</v>
      </c>
      <c r="K1196" s="58">
        <v>98.550624127999001</v>
      </c>
      <c r="L1196" s="58">
        <v>103.58736729293</v>
      </c>
      <c r="M1196" s="59">
        <v>0.53187950201575396</v>
      </c>
      <c r="N1196" s="59">
        <v>0.55189847516289203</v>
      </c>
      <c r="O1196" s="59">
        <v>0.52958832232896802</v>
      </c>
      <c r="P1196" s="59">
        <v>0.51699132675770698</v>
      </c>
      <c r="Q1196" s="59">
        <v>0.49551187871556701</v>
      </c>
      <c r="R1196" s="59">
        <v>0.497129526820417</v>
      </c>
      <c r="S1196" s="59">
        <v>0.445622940794972</v>
      </c>
    </row>
    <row r="1197" spans="1:19" x14ac:dyDescent="0.3">
      <c r="A1197" t="s">
        <v>3930</v>
      </c>
      <c r="B1197" t="s">
        <v>3931</v>
      </c>
      <c r="C1197" s="51" t="s">
        <v>38</v>
      </c>
      <c r="D1197" s="51" t="s">
        <v>115</v>
      </c>
      <c r="E1197" s="51" t="s">
        <v>39</v>
      </c>
      <c r="F1197" s="58">
        <v>99.2986023735331</v>
      </c>
      <c r="G1197" s="58">
        <v>90.372364055610504</v>
      </c>
      <c r="H1197" s="58">
        <v>84.777190825084901</v>
      </c>
      <c r="I1197" s="58">
        <v>86.463209661165394</v>
      </c>
      <c r="J1197" s="58">
        <v>92.5541117789585</v>
      </c>
      <c r="K1197" s="58">
        <v>98.550624127999001</v>
      </c>
      <c r="L1197" s="58">
        <v>103.58736729293</v>
      </c>
      <c r="M1197" s="59">
        <v>0.53187950201575396</v>
      </c>
      <c r="N1197" s="59">
        <v>0.55189847516289203</v>
      </c>
      <c r="O1197" s="59">
        <v>0.52958832232896802</v>
      </c>
      <c r="P1197" s="59">
        <v>0.51699132675770698</v>
      </c>
      <c r="Q1197" s="59">
        <v>0.49551187871556701</v>
      </c>
      <c r="R1197" s="59">
        <v>0.497129526820417</v>
      </c>
      <c r="S1197" s="59">
        <v>0.445622940794972</v>
      </c>
    </row>
    <row r="1198" spans="1:19" x14ac:dyDescent="0.3">
      <c r="A1198" t="s">
        <v>3912</v>
      </c>
      <c r="B1198" t="s">
        <v>3913</v>
      </c>
      <c r="C1198" s="51" t="s">
        <v>43</v>
      </c>
      <c r="D1198" s="51" t="s">
        <v>115</v>
      </c>
      <c r="E1198" s="51" t="s">
        <v>39</v>
      </c>
      <c r="F1198" s="58">
        <v>99.2986023735331</v>
      </c>
      <c r="G1198" s="58">
        <v>90.372364055610504</v>
      </c>
      <c r="H1198" s="58">
        <v>84.777190825084901</v>
      </c>
      <c r="I1198" s="58">
        <v>86.463209661165394</v>
      </c>
      <c r="J1198" s="58">
        <v>92.5541117789585</v>
      </c>
      <c r="K1198" s="58">
        <v>98.550624127999001</v>
      </c>
      <c r="L1198" s="58">
        <v>103.58736729293</v>
      </c>
      <c r="M1198" s="59">
        <v>0.53187950201575396</v>
      </c>
      <c r="N1198" s="59">
        <v>0.55189847516289203</v>
      </c>
      <c r="O1198" s="59">
        <v>0.52958832232896802</v>
      </c>
      <c r="P1198" s="59">
        <v>0.51699132675770698</v>
      </c>
      <c r="Q1198" s="59">
        <v>0.49551187871556701</v>
      </c>
      <c r="R1198" s="59">
        <v>0.497129526820417</v>
      </c>
      <c r="S1198" s="59">
        <v>0.445622940794972</v>
      </c>
    </row>
    <row r="1199" spans="1:19" x14ac:dyDescent="0.3">
      <c r="A1199" t="s">
        <v>3914</v>
      </c>
      <c r="B1199" t="s">
        <v>3915</v>
      </c>
      <c r="C1199" s="51" t="s">
        <v>43</v>
      </c>
      <c r="D1199" s="51" t="s">
        <v>115</v>
      </c>
      <c r="E1199" s="51" t="s">
        <v>39</v>
      </c>
      <c r="F1199" s="58">
        <v>99.2986023735331</v>
      </c>
      <c r="G1199" s="58">
        <v>90.372364055610504</v>
      </c>
      <c r="H1199" s="58">
        <v>84.777190825084901</v>
      </c>
      <c r="I1199" s="58">
        <v>86.463209661165394</v>
      </c>
      <c r="J1199" s="58">
        <v>92.5541117789585</v>
      </c>
      <c r="K1199" s="58">
        <v>98.550624127999001</v>
      </c>
      <c r="L1199" s="58">
        <v>103.58736729293</v>
      </c>
      <c r="M1199" s="59">
        <v>0.53187950201575396</v>
      </c>
      <c r="N1199" s="59">
        <v>0.55189847516289203</v>
      </c>
      <c r="O1199" s="59">
        <v>0.52958832232896802</v>
      </c>
      <c r="P1199" s="59">
        <v>0.51699132675770698</v>
      </c>
      <c r="Q1199" s="59">
        <v>0.49551187871556701</v>
      </c>
      <c r="R1199" s="59">
        <v>0.497129526820417</v>
      </c>
      <c r="S1199" s="59">
        <v>0.445622940794972</v>
      </c>
    </row>
    <row r="1200" spans="1:19" x14ac:dyDescent="0.3">
      <c r="A1200" t="s">
        <v>1446</v>
      </c>
      <c r="B1200" t="s">
        <v>1447</v>
      </c>
      <c r="C1200" s="51" t="s">
        <v>38</v>
      </c>
      <c r="D1200" s="51" t="s">
        <v>115</v>
      </c>
      <c r="E1200" s="51" t="s">
        <v>44</v>
      </c>
      <c r="F1200" s="58">
        <v>81.582877457085701</v>
      </c>
      <c r="G1200" s="58">
        <v>82.677149670946307</v>
      </c>
      <c r="H1200" s="58">
        <v>97.490021368944895</v>
      </c>
      <c r="I1200" s="58">
        <v>88.389901273167993</v>
      </c>
      <c r="J1200" s="58">
        <v>83.202768337944704</v>
      </c>
      <c r="K1200" s="58">
        <v>91.101574100045298</v>
      </c>
      <c r="L1200" s="58">
        <v>94.470345561721601</v>
      </c>
      <c r="M1200" s="59">
        <v>0.66327275092125904</v>
      </c>
      <c r="N1200" s="59">
        <v>0.70491183366781096</v>
      </c>
      <c r="O1200" s="59">
        <v>0.65207436859618595</v>
      </c>
      <c r="P1200" s="59">
        <v>0.63965052252451604</v>
      </c>
      <c r="Q1200" s="59">
        <v>0.60341769671860002</v>
      </c>
      <c r="R1200" s="59">
        <v>0.599645457294952</v>
      </c>
      <c r="S1200" s="59">
        <v>0.52800623370793498</v>
      </c>
    </row>
    <row r="1201" spans="1:19" x14ac:dyDescent="0.3">
      <c r="A1201" t="s">
        <v>1442</v>
      </c>
      <c r="B1201" t="s">
        <v>1443</v>
      </c>
      <c r="C1201" s="51" t="s">
        <v>38</v>
      </c>
      <c r="D1201" s="51" t="s">
        <v>115</v>
      </c>
      <c r="E1201" s="51" t="s">
        <v>39</v>
      </c>
      <c r="F1201" s="58">
        <v>93.385575942828893</v>
      </c>
      <c r="G1201" s="58">
        <v>87.499540523105793</v>
      </c>
      <c r="H1201" s="58">
        <v>97.2345884565067</v>
      </c>
      <c r="I1201" s="58">
        <v>90.536919840156997</v>
      </c>
      <c r="J1201" s="58">
        <v>88.651134917879006</v>
      </c>
      <c r="K1201" s="58">
        <v>92.502817022017496</v>
      </c>
      <c r="L1201" s="58">
        <v>95.090094027111206</v>
      </c>
      <c r="M1201" s="59">
        <v>0.51498201032942703</v>
      </c>
      <c r="N1201" s="59">
        <v>0.54203708372171799</v>
      </c>
      <c r="O1201" s="59">
        <v>0.51286027349277696</v>
      </c>
      <c r="P1201" s="59">
        <v>0.49796276647853399</v>
      </c>
      <c r="Q1201" s="59">
        <v>0.472119374058175</v>
      </c>
      <c r="R1201" s="59">
        <v>0.474330896349134</v>
      </c>
      <c r="S1201" s="59">
        <v>0.422222735262753</v>
      </c>
    </row>
    <row r="1202" spans="1:19" x14ac:dyDescent="0.3">
      <c r="A1202" t="s">
        <v>1450</v>
      </c>
      <c r="B1202" t="s">
        <v>1451</v>
      </c>
      <c r="C1202" s="51" t="s">
        <v>43</v>
      </c>
      <c r="D1202" s="51" t="s">
        <v>115</v>
      </c>
      <c r="E1202" s="51" t="s">
        <v>39</v>
      </c>
      <c r="F1202" s="58">
        <v>93.385575942828893</v>
      </c>
      <c r="G1202" s="58">
        <v>87.499540523105793</v>
      </c>
      <c r="H1202" s="58">
        <v>97.2345884565067</v>
      </c>
      <c r="I1202" s="58">
        <v>90.536919840156997</v>
      </c>
      <c r="J1202" s="58">
        <v>88.651134917879006</v>
      </c>
      <c r="K1202" s="58">
        <v>92.502817022017496</v>
      </c>
      <c r="L1202" s="58">
        <v>95.090094027111206</v>
      </c>
      <c r="M1202" s="59">
        <v>0.51498201032942703</v>
      </c>
      <c r="N1202" s="59">
        <v>0.54203708372171799</v>
      </c>
      <c r="O1202" s="59">
        <v>0.51286027349277696</v>
      </c>
      <c r="P1202" s="59">
        <v>0.49796276647853399</v>
      </c>
      <c r="Q1202" s="59">
        <v>0.472119374058175</v>
      </c>
      <c r="R1202" s="59">
        <v>0.474330896349134</v>
      </c>
      <c r="S1202" s="59">
        <v>0.422222735262753</v>
      </c>
    </row>
    <row r="1203" spans="1:19" x14ac:dyDescent="0.3">
      <c r="A1203" t="s">
        <v>2768</v>
      </c>
      <c r="B1203" t="s">
        <v>2769</v>
      </c>
      <c r="C1203" s="51" t="s">
        <v>43</v>
      </c>
      <c r="D1203" s="51" t="s">
        <v>115</v>
      </c>
      <c r="E1203" s="51" t="s">
        <v>39</v>
      </c>
      <c r="F1203" s="58">
        <v>97.135287538775501</v>
      </c>
      <c r="G1203" s="58">
        <v>83.335032140293507</v>
      </c>
      <c r="H1203" s="58">
        <v>86.740704149646604</v>
      </c>
      <c r="I1203" s="58">
        <v>89.423194921846203</v>
      </c>
      <c r="J1203" s="58">
        <v>90.3080661137856</v>
      </c>
      <c r="K1203" s="58">
        <v>97.417091357990699</v>
      </c>
      <c r="L1203" s="58">
        <v>100.988517259224</v>
      </c>
      <c r="M1203" s="59">
        <v>0.46675652716966398</v>
      </c>
      <c r="N1203" s="59">
        <v>0.49074969204428798</v>
      </c>
      <c r="O1203" s="59">
        <v>0.46635949474716298</v>
      </c>
      <c r="P1203" s="59">
        <v>0.44776989514774801</v>
      </c>
      <c r="Q1203" s="59">
        <v>0.42252878815448702</v>
      </c>
      <c r="R1203" s="59">
        <v>0.42699510475445501</v>
      </c>
      <c r="S1203" s="59">
        <v>0.36320328482686198</v>
      </c>
    </row>
    <row r="1204" spans="1:19" x14ac:dyDescent="0.3">
      <c r="A1204" t="s">
        <v>438</v>
      </c>
      <c r="B1204" t="s">
        <v>439</v>
      </c>
      <c r="C1204" s="51" t="s">
        <v>43</v>
      </c>
      <c r="D1204" s="51" t="s">
        <v>115</v>
      </c>
      <c r="E1204" s="51" t="s">
        <v>44</v>
      </c>
      <c r="F1204" s="58">
        <v>80.751219182402906</v>
      </c>
      <c r="G1204" s="58">
        <v>94.898467981222495</v>
      </c>
      <c r="H1204" s="58">
        <v>87.980660563629797</v>
      </c>
      <c r="I1204" s="58">
        <v>96.819381494550896</v>
      </c>
      <c r="J1204" s="58">
        <v>85.271688280267497</v>
      </c>
      <c r="K1204" s="58">
        <v>99.363781889936007</v>
      </c>
      <c r="L1204" s="58">
        <v>96.2863397142455</v>
      </c>
      <c r="M1204" s="59">
        <v>0.50587277270509901</v>
      </c>
      <c r="N1204" s="59">
        <v>0.5688904468289</v>
      </c>
      <c r="O1204" s="59">
        <v>0.51119361245064898</v>
      </c>
      <c r="P1204" s="59">
        <v>0.46587196599374497</v>
      </c>
      <c r="Q1204" s="59">
        <v>0.41550143722501498</v>
      </c>
      <c r="R1204" s="59">
        <v>0.427763202828985</v>
      </c>
      <c r="S1204" s="59">
        <v>0.33668916255743703</v>
      </c>
    </row>
    <row r="1205" spans="1:19" x14ac:dyDescent="0.3">
      <c r="A1205" t="s">
        <v>2543</v>
      </c>
      <c r="B1205" t="s">
        <v>2544</v>
      </c>
      <c r="C1205" s="51" t="s">
        <v>38</v>
      </c>
      <c r="D1205" s="51" t="s">
        <v>115</v>
      </c>
      <c r="E1205" s="51" t="s">
        <v>44</v>
      </c>
      <c r="F1205" s="58">
        <v>106.887146867924</v>
      </c>
      <c r="G1205" s="58">
        <v>106.338415347055</v>
      </c>
      <c r="H1205" s="58">
        <v>105.37314561798</v>
      </c>
      <c r="I1205" s="58">
        <v>110.39157600920301</v>
      </c>
      <c r="J1205" s="58">
        <v>98.979143118304407</v>
      </c>
      <c r="K1205" s="58">
        <v>98.569870363787501</v>
      </c>
      <c r="L1205" s="58">
        <v>99.812460136461993</v>
      </c>
      <c r="M1205" s="59">
        <v>0.62943658431428895</v>
      </c>
      <c r="N1205" s="59">
        <v>0.67051906175612197</v>
      </c>
      <c r="O1205" s="59">
        <v>0.63364103030924701</v>
      </c>
      <c r="P1205" s="59">
        <v>0.60056447871493901</v>
      </c>
      <c r="Q1205" s="59">
        <v>0.56351280027480699</v>
      </c>
      <c r="R1205" s="59">
        <v>0.57448321799054702</v>
      </c>
      <c r="S1205" s="59">
        <v>0.50222577739461605</v>
      </c>
    </row>
    <row r="1206" spans="1:19" x14ac:dyDescent="0.3">
      <c r="A1206" t="s">
        <v>2545</v>
      </c>
      <c r="B1206" t="s">
        <v>2546</v>
      </c>
      <c r="C1206" s="51" t="s">
        <v>38</v>
      </c>
      <c r="D1206" s="51" t="s">
        <v>115</v>
      </c>
      <c r="E1206" s="51" t="s">
        <v>39</v>
      </c>
      <c r="F1206" s="58">
        <v>103.18223405483999</v>
      </c>
      <c r="G1206" s="58">
        <v>104.44308571625</v>
      </c>
      <c r="H1206" s="58">
        <v>101.10646705788</v>
      </c>
      <c r="I1206" s="58">
        <v>103.912245459594</v>
      </c>
      <c r="J1206" s="58">
        <v>98.738445558081196</v>
      </c>
      <c r="K1206" s="58">
        <v>97.138287531242597</v>
      </c>
      <c r="L1206" s="58">
        <v>101.438812932818</v>
      </c>
      <c r="M1206" s="59">
        <v>0.51337856590460196</v>
      </c>
      <c r="N1206" s="59">
        <v>0.53895864935162197</v>
      </c>
      <c r="O1206" s="59">
        <v>0.51496899742638202</v>
      </c>
      <c r="P1206" s="59">
        <v>0.49410131402433899</v>
      </c>
      <c r="Q1206" s="59">
        <v>0.46736089117634499</v>
      </c>
      <c r="R1206" s="59">
        <v>0.47388371858350697</v>
      </c>
      <c r="S1206" s="59">
        <v>0.41803991711236099</v>
      </c>
    </row>
    <row r="1207" spans="1:19" x14ac:dyDescent="0.3">
      <c r="A1207" t="s">
        <v>2547</v>
      </c>
      <c r="B1207" t="s">
        <v>2548</v>
      </c>
      <c r="C1207" s="51" t="s">
        <v>38</v>
      </c>
      <c r="D1207" s="51" t="s">
        <v>115</v>
      </c>
      <c r="E1207" s="51" t="s">
        <v>39</v>
      </c>
      <c r="F1207" s="58">
        <v>103.18223405483999</v>
      </c>
      <c r="G1207" s="58">
        <v>104.44308571625</v>
      </c>
      <c r="H1207" s="58">
        <v>101.10646705788</v>
      </c>
      <c r="I1207" s="58">
        <v>103.912245459594</v>
      </c>
      <c r="J1207" s="58">
        <v>98.738445558081196</v>
      </c>
      <c r="K1207" s="58">
        <v>97.138287531242597</v>
      </c>
      <c r="L1207" s="58">
        <v>101.438812932818</v>
      </c>
      <c r="M1207" s="59">
        <v>0.51337856590460196</v>
      </c>
      <c r="N1207" s="59">
        <v>0.53895864935162197</v>
      </c>
      <c r="O1207" s="59">
        <v>0.51496899742638202</v>
      </c>
      <c r="P1207" s="59">
        <v>0.49410131402433899</v>
      </c>
      <c r="Q1207" s="59">
        <v>0.46736089117634499</v>
      </c>
      <c r="R1207" s="59">
        <v>0.47388371858350697</v>
      </c>
      <c r="S1207" s="59">
        <v>0.41803991711236099</v>
      </c>
    </row>
    <row r="1208" spans="1:19" x14ac:dyDescent="0.3">
      <c r="A1208" t="s">
        <v>2553</v>
      </c>
      <c r="B1208" t="s">
        <v>2554</v>
      </c>
      <c r="C1208" s="51" t="s">
        <v>43</v>
      </c>
      <c r="D1208" s="51" t="s">
        <v>115</v>
      </c>
      <c r="E1208" s="51" t="s">
        <v>39</v>
      </c>
      <c r="F1208" s="58">
        <v>103.18223405483999</v>
      </c>
      <c r="G1208" s="58">
        <v>104.44308571625</v>
      </c>
      <c r="H1208" s="58">
        <v>101.10646705788</v>
      </c>
      <c r="I1208" s="58">
        <v>103.912245459594</v>
      </c>
      <c r="J1208" s="58">
        <v>98.738445558081196</v>
      </c>
      <c r="K1208" s="58">
        <v>97.138287531242597</v>
      </c>
      <c r="L1208" s="58">
        <v>101.438812932818</v>
      </c>
      <c r="M1208" s="59">
        <v>0.51337856590460196</v>
      </c>
      <c r="N1208" s="59">
        <v>0.53895864935162197</v>
      </c>
      <c r="O1208" s="59">
        <v>0.51496899742638202</v>
      </c>
      <c r="P1208" s="59">
        <v>0.49410131402433899</v>
      </c>
      <c r="Q1208" s="59">
        <v>0.46736089117634499</v>
      </c>
      <c r="R1208" s="59">
        <v>0.47388371858350697</v>
      </c>
      <c r="S1208" s="59">
        <v>0.41803991711236099</v>
      </c>
    </row>
    <row r="1209" spans="1:19" x14ac:dyDescent="0.3">
      <c r="A1209" t="s">
        <v>2549</v>
      </c>
      <c r="B1209" t="s">
        <v>2550</v>
      </c>
      <c r="C1209" s="51" t="s">
        <v>43</v>
      </c>
      <c r="D1209" s="51" t="s">
        <v>115</v>
      </c>
      <c r="E1209" s="51" t="s">
        <v>39</v>
      </c>
      <c r="F1209" s="58">
        <v>103.18223405483999</v>
      </c>
      <c r="G1209" s="58">
        <v>104.44308571625</v>
      </c>
      <c r="H1209" s="58">
        <v>101.10646705788</v>
      </c>
      <c r="I1209" s="58">
        <v>103.912245459594</v>
      </c>
      <c r="J1209" s="58">
        <v>98.738445558081196</v>
      </c>
      <c r="K1209" s="58">
        <v>97.138287531242597</v>
      </c>
      <c r="L1209" s="58">
        <v>101.438812932818</v>
      </c>
      <c r="M1209" s="59">
        <v>0.51337856590460196</v>
      </c>
      <c r="N1209" s="59">
        <v>0.53895864935162197</v>
      </c>
      <c r="O1209" s="59">
        <v>0.51496899742638202</v>
      </c>
      <c r="P1209" s="59">
        <v>0.49410131402433899</v>
      </c>
      <c r="Q1209" s="59">
        <v>0.46736089117634499</v>
      </c>
      <c r="R1209" s="59">
        <v>0.47388371858350697</v>
      </c>
      <c r="S1209" s="59">
        <v>0.41803991711236099</v>
      </c>
    </row>
    <row r="1210" spans="1:19" x14ac:dyDescent="0.3">
      <c r="A1210" t="s">
        <v>2551</v>
      </c>
      <c r="B1210" t="s">
        <v>2552</v>
      </c>
      <c r="C1210" s="51" t="s">
        <v>43</v>
      </c>
      <c r="D1210" s="51" t="s">
        <v>115</v>
      </c>
      <c r="E1210" s="51" t="s">
        <v>44</v>
      </c>
      <c r="F1210" s="58">
        <v>103.277978256292</v>
      </c>
      <c r="G1210" s="58">
        <v>102.195457493549</v>
      </c>
      <c r="H1210" s="58">
        <v>105.142046155166</v>
      </c>
      <c r="I1210" s="58">
        <v>110.50433250429001</v>
      </c>
      <c r="J1210" s="58">
        <v>104.265397410906</v>
      </c>
      <c r="K1210" s="58">
        <v>100.691623097044</v>
      </c>
      <c r="L1210" s="58">
        <v>101.36592482086699</v>
      </c>
      <c r="M1210" s="59">
        <v>0.63041525019609601</v>
      </c>
      <c r="N1210" s="59">
        <v>0.67092835860996602</v>
      </c>
      <c r="O1210" s="59">
        <v>0.63466175422225202</v>
      </c>
      <c r="P1210" s="59">
        <v>0.60109219438665396</v>
      </c>
      <c r="Q1210" s="59">
        <v>0.56396060867431297</v>
      </c>
      <c r="R1210" s="59">
        <v>0.57545676488952602</v>
      </c>
      <c r="S1210" s="59">
        <v>0.50272831611122704</v>
      </c>
    </row>
    <row r="1211" spans="1:19" x14ac:dyDescent="0.3">
      <c r="A1211" t="s">
        <v>3484</v>
      </c>
      <c r="B1211" t="s">
        <v>3485</v>
      </c>
      <c r="C1211" s="51" t="s">
        <v>38</v>
      </c>
      <c r="D1211" s="51" t="s">
        <v>115</v>
      </c>
      <c r="E1211" s="51" t="s">
        <v>39</v>
      </c>
      <c r="F1211" s="58">
        <v>92.5004363663421</v>
      </c>
      <c r="G1211" s="58">
        <v>103.390493476144</v>
      </c>
      <c r="H1211" s="58">
        <v>106.95222441880399</v>
      </c>
      <c r="I1211" s="58">
        <v>95.935168858577399</v>
      </c>
      <c r="J1211" s="58">
        <v>93.446800713415399</v>
      </c>
      <c r="K1211" s="58">
        <v>106.628304260729</v>
      </c>
      <c r="L1211" s="58">
        <v>99.972813424674797</v>
      </c>
      <c r="M1211" s="59">
        <v>0.53088108032575798</v>
      </c>
      <c r="N1211" s="59">
        <v>0.55156741203316395</v>
      </c>
      <c r="O1211" s="59">
        <v>0.53004040180149303</v>
      </c>
      <c r="P1211" s="59">
        <v>0.51410763736843201</v>
      </c>
      <c r="Q1211" s="59">
        <v>0.49282905678643701</v>
      </c>
      <c r="R1211" s="59">
        <v>0.49724291676235699</v>
      </c>
      <c r="S1211" s="59">
        <v>0.454918891933072</v>
      </c>
    </row>
    <row r="1212" spans="1:19" x14ac:dyDescent="0.3">
      <c r="A1212" t="s">
        <v>116</v>
      </c>
      <c r="B1212" t="s">
        <v>117</v>
      </c>
      <c r="C1212" s="51" t="s">
        <v>43</v>
      </c>
      <c r="D1212" s="51" t="s">
        <v>115</v>
      </c>
      <c r="E1212" s="51" t="s">
        <v>39</v>
      </c>
      <c r="F1212" s="58">
        <v>93.023091563935196</v>
      </c>
      <c r="G1212" s="58">
        <v>93.2270536061379</v>
      </c>
      <c r="H1212" s="58">
        <v>91.227059580455304</v>
      </c>
      <c r="I1212" s="58">
        <v>97.089309853555307</v>
      </c>
      <c r="J1212" s="58"/>
      <c r="K1212" s="58"/>
      <c r="L1212" s="58"/>
      <c r="M1212" s="59">
        <v>0.31189673089590503</v>
      </c>
      <c r="N1212" s="59">
        <v>0.32839138237886401</v>
      </c>
      <c r="O1212" s="59">
        <v>0.30943853572589702</v>
      </c>
      <c r="P1212" s="59">
        <v>0.30007874519446598</v>
      </c>
      <c r="Q1212" s="59">
        <v>0.28127346795860297</v>
      </c>
      <c r="R1212" s="59">
        <v>0.28189518471186698</v>
      </c>
      <c r="S1212" s="59">
        <v>0.244098072784912</v>
      </c>
    </row>
    <row r="1213" spans="1:19" x14ac:dyDescent="0.3">
      <c r="A1213" t="s">
        <v>113</v>
      </c>
      <c r="B1213" t="s">
        <v>114</v>
      </c>
      <c r="C1213" s="51" t="s">
        <v>38</v>
      </c>
      <c r="D1213" s="51" t="s">
        <v>115</v>
      </c>
      <c r="E1213" s="51" t="s">
        <v>39</v>
      </c>
      <c r="F1213" s="58">
        <v>93.703361488597295</v>
      </c>
      <c r="G1213" s="58">
        <v>92.383692038521801</v>
      </c>
      <c r="H1213" s="58">
        <v>92.375370495518794</v>
      </c>
      <c r="I1213" s="58">
        <v>96.894391289363298</v>
      </c>
      <c r="J1213" s="58">
        <v>95.355389132695194</v>
      </c>
      <c r="K1213" s="58">
        <v>98.143775788263198</v>
      </c>
      <c r="L1213" s="58"/>
      <c r="M1213" s="59">
        <v>0.37346867288881602</v>
      </c>
      <c r="N1213" s="59">
        <v>0.39964863113048599</v>
      </c>
      <c r="O1213" s="59">
        <v>0.37316092235410497</v>
      </c>
      <c r="P1213" s="59">
        <v>0.355645020457587</v>
      </c>
      <c r="Q1213" s="59">
        <v>0.33077811709354299</v>
      </c>
      <c r="R1213" s="59">
        <v>0.33457811891293299</v>
      </c>
      <c r="S1213" s="59">
        <v>0.28700680151348601</v>
      </c>
    </row>
    <row r="1214" spans="1:19" x14ac:dyDescent="0.3">
      <c r="A1214" t="s">
        <v>1841</v>
      </c>
      <c r="B1214" t="s">
        <v>1842</v>
      </c>
      <c r="C1214" s="51" t="s">
        <v>38</v>
      </c>
      <c r="D1214" s="51" t="s">
        <v>115</v>
      </c>
      <c r="E1214" s="51" t="s">
        <v>44</v>
      </c>
      <c r="F1214" s="58">
        <v>120.85083512815299</v>
      </c>
      <c r="G1214" s="58">
        <v>119.59563737779099</v>
      </c>
      <c r="H1214" s="58">
        <v>118.02109440139699</v>
      </c>
      <c r="I1214" s="58">
        <v>120.52897033492501</v>
      </c>
      <c r="J1214" s="58">
        <v>104.472525875193</v>
      </c>
      <c r="K1214" s="58">
        <v>91.967339386437104</v>
      </c>
      <c r="L1214" s="58">
        <v>83.356729226945106</v>
      </c>
      <c r="M1214" s="59">
        <v>0.67191779934791795</v>
      </c>
      <c r="N1214" s="59">
        <v>0.70187761891639999</v>
      </c>
      <c r="O1214" s="59">
        <v>0.67249322395503297</v>
      </c>
      <c r="P1214" s="59">
        <v>0.65095694824785499</v>
      </c>
      <c r="Q1214" s="59">
        <v>0.62419157345380705</v>
      </c>
      <c r="R1214" s="59">
        <v>0.62969794664689704</v>
      </c>
      <c r="S1214" s="59">
        <v>0.57477210006077595</v>
      </c>
    </row>
    <row r="1215" spans="1:19" x14ac:dyDescent="0.3">
      <c r="A1215" t="s">
        <v>1839</v>
      </c>
      <c r="B1215" t="s">
        <v>1840</v>
      </c>
      <c r="C1215" s="51" t="s">
        <v>38</v>
      </c>
      <c r="D1215" s="51" t="s">
        <v>115</v>
      </c>
      <c r="E1215" s="51" t="s">
        <v>44</v>
      </c>
      <c r="F1215" s="58">
        <v>120.85083512815299</v>
      </c>
      <c r="G1215" s="58">
        <v>114.64059250529699</v>
      </c>
      <c r="H1215" s="58">
        <v>118.845601306452</v>
      </c>
      <c r="I1215" s="58">
        <v>116.57492075921201</v>
      </c>
      <c r="J1215" s="58">
        <v>103.264308672982</v>
      </c>
      <c r="K1215" s="58">
        <v>89.888493662010404</v>
      </c>
      <c r="L1215" s="58">
        <v>83.356729226945106</v>
      </c>
      <c r="M1215" s="59">
        <v>0.67191779934791795</v>
      </c>
      <c r="N1215" s="59">
        <v>0.70187761891639999</v>
      </c>
      <c r="O1215" s="59">
        <v>0.67249322395503297</v>
      </c>
      <c r="P1215" s="59">
        <v>0.65095694824785499</v>
      </c>
      <c r="Q1215" s="59">
        <v>0.62419157345380705</v>
      </c>
      <c r="R1215" s="59">
        <v>0.62969794664689704</v>
      </c>
      <c r="S1215" s="59">
        <v>0.57477210006077595</v>
      </c>
    </row>
    <row r="1216" spans="1:19" x14ac:dyDescent="0.3">
      <c r="A1216" t="s">
        <v>1843</v>
      </c>
      <c r="B1216" t="s">
        <v>1844</v>
      </c>
      <c r="C1216" s="51" t="s">
        <v>38</v>
      </c>
      <c r="D1216" s="51" t="s">
        <v>115</v>
      </c>
      <c r="E1216" s="51" t="s">
        <v>44</v>
      </c>
      <c r="F1216" s="58">
        <v>118.150226009485</v>
      </c>
      <c r="G1216" s="58">
        <v>111.197435528753</v>
      </c>
      <c r="H1216" s="58">
        <v>116.837229722823</v>
      </c>
      <c r="I1216" s="58">
        <v>108.666789791619</v>
      </c>
      <c r="J1216" s="58">
        <v>103.264308672982</v>
      </c>
      <c r="K1216" s="58">
        <v>92.326407526869602</v>
      </c>
      <c r="L1216" s="58">
        <v>84.000782100860405</v>
      </c>
      <c r="M1216" s="59">
        <v>0.67191779934791795</v>
      </c>
      <c r="N1216" s="59">
        <v>0.667819447795726</v>
      </c>
      <c r="O1216" s="59">
        <v>0.59585920774612999</v>
      </c>
      <c r="P1216" s="59">
        <v>0.65095694824785499</v>
      </c>
      <c r="Q1216" s="59">
        <v>0.62419157345380705</v>
      </c>
      <c r="R1216" s="59">
        <v>0.58336001264817905</v>
      </c>
      <c r="S1216" s="59">
        <v>0.51536335219443197</v>
      </c>
    </row>
    <row r="1217" spans="1:19" x14ac:dyDescent="0.3">
      <c r="A1217" t="s">
        <v>1835</v>
      </c>
      <c r="B1217" t="s">
        <v>1836</v>
      </c>
      <c r="C1217" s="51" t="s">
        <v>38</v>
      </c>
      <c r="D1217" s="51" t="s">
        <v>115</v>
      </c>
      <c r="E1217" s="51" t="s">
        <v>44</v>
      </c>
      <c r="F1217" s="58">
        <v>126.363909682989</v>
      </c>
      <c r="G1217" s="58">
        <v>126.75902017870099</v>
      </c>
      <c r="H1217" s="58">
        <v>127.435314924132</v>
      </c>
      <c r="I1217" s="58">
        <v>119.998149408283</v>
      </c>
      <c r="J1217" s="58">
        <v>106.88485824805301</v>
      </c>
      <c r="K1217" s="58">
        <v>91.423548661225098</v>
      </c>
      <c r="L1217" s="58">
        <v>85.581377871843301</v>
      </c>
      <c r="M1217" s="59">
        <v>0.80690643296731102</v>
      </c>
      <c r="N1217" s="59">
        <v>0.83286202393522402</v>
      </c>
      <c r="O1217" s="59">
        <v>0.808792186032252</v>
      </c>
      <c r="P1217" s="59">
        <v>0.78757591439070695</v>
      </c>
      <c r="Q1217" s="59">
        <v>0.76086035042514599</v>
      </c>
      <c r="R1217" s="59">
        <v>0.76780380252671798</v>
      </c>
      <c r="S1217" s="59">
        <v>0.70368424834605903</v>
      </c>
    </row>
    <row r="1218" spans="1:19" x14ac:dyDescent="0.3">
      <c r="A1218" t="s">
        <v>1845</v>
      </c>
      <c r="B1218" t="s">
        <v>1846</v>
      </c>
      <c r="C1218" s="51" t="s">
        <v>43</v>
      </c>
      <c r="D1218" s="51" t="s">
        <v>115</v>
      </c>
      <c r="E1218" s="51" t="s">
        <v>44</v>
      </c>
      <c r="F1218" s="58">
        <v>110.935602765513</v>
      </c>
      <c r="G1218" s="58">
        <v>109.236107401946</v>
      </c>
      <c r="H1218" s="58">
        <v>124.920642618861</v>
      </c>
      <c r="I1218" s="58">
        <v>113.497152049093</v>
      </c>
      <c r="J1218" s="58">
        <v>111.18875802217001</v>
      </c>
      <c r="K1218" s="58">
        <v>92.694878058333799</v>
      </c>
      <c r="L1218" s="58">
        <v>83.326090604027598</v>
      </c>
      <c r="M1218" s="59">
        <v>0.76603506449370595</v>
      </c>
      <c r="N1218" s="59">
        <v>0.79703940497092696</v>
      </c>
      <c r="O1218" s="59">
        <v>0.76745953023355795</v>
      </c>
      <c r="P1218" s="59">
        <v>0.74658423838404298</v>
      </c>
      <c r="Q1218" s="59">
        <v>0.71854608966457101</v>
      </c>
      <c r="R1218" s="59">
        <v>0.72339209963496698</v>
      </c>
      <c r="S1218" s="59">
        <v>0.66119643552111496</v>
      </c>
    </row>
    <row r="1219" spans="1:19" x14ac:dyDescent="0.3">
      <c r="A1219" t="s">
        <v>1847</v>
      </c>
      <c r="B1219" t="s">
        <v>1848</v>
      </c>
      <c r="C1219" s="51" t="s">
        <v>43</v>
      </c>
      <c r="D1219" s="51" t="s">
        <v>115</v>
      </c>
      <c r="E1219" s="51" t="s">
        <v>44</v>
      </c>
      <c r="F1219" s="58">
        <v>125.02851565816501</v>
      </c>
      <c r="G1219" s="58">
        <v>109.102434987696</v>
      </c>
      <c r="H1219" s="58">
        <v>116.989089680793</v>
      </c>
      <c r="I1219" s="58">
        <v>110.153941059486</v>
      </c>
      <c r="J1219" s="58">
        <v>105.966582288488</v>
      </c>
      <c r="K1219" s="58">
        <v>92.425705949227805</v>
      </c>
      <c r="L1219" s="58">
        <v>79.671388420059003</v>
      </c>
      <c r="M1219" s="59">
        <v>0.74393636274737696</v>
      </c>
      <c r="N1219" s="59">
        <v>0.77471114148611098</v>
      </c>
      <c r="O1219" s="59">
        <v>0.73720858015990898</v>
      </c>
      <c r="P1219" s="59">
        <v>0.72540167725730198</v>
      </c>
      <c r="Q1219" s="59">
        <v>0.69717271140116199</v>
      </c>
      <c r="R1219" s="59">
        <v>0.69504557602090999</v>
      </c>
      <c r="S1219" s="59">
        <v>0.62670194666256096</v>
      </c>
    </row>
    <row r="1220" spans="1:19" x14ac:dyDescent="0.3">
      <c r="A1220" t="s">
        <v>5010</v>
      </c>
      <c r="B1220" t="s">
        <v>5011</v>
      </c>
      <c r="C1220" s="51" t="s">
        <v>38</v>
      </c>
      <c r="D1220" s="51" t="s">
        <v>47</v>
      </c>
      <c r="E1220" s="51" t="s">
        <v>44</v>
      </c>
      <c r="F1220" s="58">
        <v>112.442659097904</v>
      </c>
      <c r="G1220" s="58">
        <v>115.83441298547601</v>
      </c>
      <c r="H1220" s="58">
        <v>107.572145891066</v>
      </c>
      <c r="I1220" s="58">
        <v>106.37424407775499</v>
      </c>
      <c r="J1220" s="58">
        <v>96.502988442849897</v>
      </c>
      <c r="K1220" s="58">
        <v>101.70552764067099</v>
      </c>
      <c r="L1220" s="58">
        <v>89.258626510563602</v>
      </c>
      <c r="M1220" s="59">
        <v>0.66145240728418297</v>
      </c>
      <c r="N1220" s="59">
        <v>0.69652566280250205</v>
      </c>
      <c r="O1220" s="59">
        <v>0.66474503469192403</v>
      </c>
      <c r="P1220" s="59">
        <v>0.63871647500141804</v>
      </c>
      <c r="Q1220" s="59">
        <v>0.608813215509446</v>
      </c>
      <c r="R1220" s="59">
        <v>0.61657836333046501</v>
      </c>
      <c r="S1220" s="59">
        <v>0.55976002396073699</v>
      </c>
    </row>
    <row r="1221" spans="1:19" x14ac:dyDescent="0.3">
      <c r="A1221" t="s">
        <v>5008</v>
      </c>
      <c r="B1221" t="s">
        <v>5009</v>
      </c>
      <c r="C1221" s="51" t="s">
        <v>43</v>
      </c>
      <c r="D1221" s="51" t="s">
        <v>47</v>
      </c>
      <c r="E1221" s="51" t="s">
        <v>44</v>
      </c>
      <c r="F1221" s="58">
        <v>112.54757901290201</v>
      </c>
      <c r="G1221" s="58">
        <v>118.921756268547</v>
      </c>
      <c r="H1221" s="58">
        <v>113.211010606885</v>
      </c>
      <c r="I1221" s="58">
        <v>108.618842828274</v>
      </c>
      <c r="J1221" s="58">
        <v>97.318995929653198</v>
      </c>
      <c r="K1221" s="58">
        <v>104.127635168899</v>
      </c>
      <c r="L1221" s="58">
        <v>88.642896225228696</v>
      </c>
      <c r="M1221" s="59">
        <v>0.66262306305934504</v>
      </c>
      <c r="N1221" s="59">
        <v>0.69765421271821504</v>
      </c>
      <c r="O1221" s="59">
        <v>0.66575533252204</v>
      </c>
      <c r="P1221" s="59">
        <v>0.64004794063100601</v>
      </c>
      <c r="Q1221" s="59">
        <v>0.61013151097777596</v>
      </c>
      <c r="R1221" s="59">
        <v>0.61784515404249096</v>
      </c>
      <c r="S1221" s="59">
        <v>0.56112079062884701</v>
      </c>
    </row>
    <row r="1222" spans="1:19" x14ac:dyDescent="0.3">
      <c r="A1222" t="s">
        <v>5012</v>
      </c>
      <c r="B1222" t="s">
        <v>5013</v>
      </c>
      <c r="C1222" s="51" t="s">
        <v>38</v>
      </c>
      <c r="D1222" s="51" t="s">
        <v>47</v>
      </c>
      <c r="E1222" s="51" t="s">
        <v>39</v>
      </c>
      <c r="F1222" s="58">
        <v>110.618712944162</v>
      </c>
      <c r="G1222" s="58">
        <v>116.655172778454</v>
      </c>
      <c r="H1222" s="58">
        <v>112.326970059527</v>
      </c>
      <c r="I1222" s="58">
        <v>111.330502907197</v>
      </c>
      <c r="J1222" s="58">
        <v>102.232961419888</v>
      </c>
      <c r="K1222" s="58">
        <v>100.378616352969</v>
      </c>
      <c r="L1222" s="58">
        <v>91.057738726051994</v>
      </c>
      <c r="M1222" s="59">
        <v>0.57036140668829405</v>
      </c>
      <c r="N1222" s="59">
        <v>0.59068986086793196</v>
      </c>
      <c r="O1222" s="59">
        <v>0.57145803124767303</v>
      </c>
      <c r="P1222" s="59">
        <v>0.55631029190196801</v>
      </c>
      <c r="Q1222" s="59">
        <v>0.53586914413157305</v>
      </c>
      <c r="R1222" s="59">
        <v>0.54012813168291096</v>
      </c>
      <c r="S1222" s="59">
        <v>0.49863730019126201</v>
      </c>
    </row>
    <row r="1223" spans="1:19" x14ac:dyDescent="0.3">
      <c r="A1223" t="s">
        <v>5006</v>
      </c>
      <c r="B1223" t="s">
        <v>5007</v>
      </c>
      <c r="C1223" s="51" t="s">
        <v>43</v>
      </c>
      <c r="D1223" s="51" t="s">
        <v>47</v>
      </c>
      <c r="E1223" s="51" t="s">
        <v>44</v>
      </c>
      <c r="F1223" s="58">
        <v>110.801681041633</v>
      </c>
      <c r="G1223" s="58">
        <v>122.203152869626</v>
      </c>
      <c r="H1223" s="58">
        <v>116.54523498421</v>
      </c>
      <c r="I1223" s="58">
        <v>112.694207447938</v>
      </c>
      <c r="J1223" s="58">
        <v>97.899734533061704</v>
      </c>
      <c r="K1223" s="58">
        <v>97.819611157952806</v>
      </c>
      <c r="L1223" s="58">
        <v>90.972687248226293</v>
      </c>
      <c r="M1223" s="59">
        <v>0.66147304931770901</v>
      </c>
      <c r="N1223" s="59">
        <v>0.69654822353841706</v>
      </c>
      <c r="O1223" s="59">
        <v>0.66476770458941403</v>
      </c>
      <c r="P1223" s="59">
        <v>0.63874202611268804</v>
      </c>
      <c r="Q1223" s="59">
        <v>0.60883836832677796</v>
      </c>
      <c r="R1223" s="59">
        <v>0.61660276433750705</v>
      </c>
      <c r="S1223" s="59">
        <v>0.55979306928143102</v>
      </c>
    </row>
    <row r="1224" spans="1:19" x14ac:dyDescent="0.3">
      <c r="A1224" t="s">
        <v>5014</v>
      </c>
      <c r="B1224" t="s">
        <v>5015</v>
      </c>
      <c r="C1224" s="51" t="s">
        <v>38</v>
      </c>
      <c r="D1224" s="51" t="s">
        <v>47</v>
      </c>
      <c r="E1224" s="51" t="s">
        <v>44</v>
      </c>
      <c r="F1224" s="58">
        <v>109.73396661254201</v>
      </c>
      <c r="G1224" s="58">
        <v>119.550696639847</v>
      </c>
      <c r="H1224" s="58">
        <v>112.5482733258</v>
      </c>
      <c r="I1224" s="58">
        <v>116.919712558661</v>
      </c>
      <c r="J1224" s="58">
        <v>102.54408844907201</v>
      </c>
      <c r="K1224" s="58">
        <v>97.541638640167903</v>
      </c>
      <c r="L1224" s="58">
        <v>89.258626510563602</v>
      </c>
      <c r="M1224" s="59">
        <v>0.66145240728418297</v>
      </c>
      <c r="N1224" s="59">
        <v>0.69652566280250205</v>
      </c>
      <c r="O1224" s="59">
        <v>0.66474503469192403</v>
      </c>
      <c r="P1224" s="59">
        <v>0.63871647500141804</v>
      </c>
      <c r="Q1224" s="59">
        <v>0.608813215509446</v>
      </c>
      <c r="R1224" s="59">
        <v>0.61657836333046501</v>
      </c>
      <c r="S1224" s="59">
        <v>0.55976002396073699</v>
      </c>
    </row>
    <row r="1225" spans="1:19" x14ac:dyDescent="0.3">
      <c r="A1225" t="s">
        <v>5016</v>
      </c>
      <c r="B1225" t="s">
        <v>5017</v>
      </c>
      <c r="C1225" s="51" t="s">
        <v>38</v>
      </c>
      <c r="D1225" s="51" t="s">
        <v>47</v>
      </c>
      <c r="E1225" s="51" t="s">
        <v>44</v>
      </c>
      <c r="F1225" s="58">
        <v>115.143213599231</v>
      </c>
      <c r="G1225" s="58">
        <v>117.0731742036</v>
      </c>
      <c r="H1225" s="58">
        <v>114.208898843779</v>
      </c>
      <c r="I1225" s="58">
        <v>114.282375045348</v>
      </c>
      <c r="J1225" s="58">
        <v>97.711214814307993</v>
      </c>
      <c r="K1225" s="58">
        <v>97.541638640167903</v>
      </c>
      <c r="L1225" s="58">
        <v>89.258626510563602</v>
      </c>
      <c r="M1225" s="59">
        <v>0.66145240728418297</v>
      </c>
      <c r="N1225" s="59">
        <v>0.69652566280250205</v>
      </c>
      <c r="O1225" s="59">
        <v>0.66474503469192403</v>
      </c>
      <c r="P1225" s="59">
        <v>0.63871647500141804</v>
      </c>
      <c r="Q1225" s="59">
        <v>0.608813215509446</v>
      </c>
      <c r="R1225" s="59">
        <v>0.61657836333046501</v>
      </c>
      <c r="S1225" s="59">
        <v>0.55976002396073699</v>
      </c>
    </row>
    <row r="1226" spans="1:19" x14ac:dyDescent="0.3">
      <c r="A1226" t="s">
        <v>4732</v>
      </c>
      <c r="B1226" t="s">
        <v>4733</v>
      </c>
      <c r="C1226" s="51" t="s">
        <v>43</v>
      </c>
      <c r="D1226" s="51" t="s">
        <v>47</v>
      </c>
      <c r="E1226" s="51" t="s">
        <v>44</v>
      </c>
      <c r="F1226" s="58">
        <v>107.979002162413</v>
      </c>
      <c r="G1226" s="58">
        <v>104.61148207787301</v>
      </c>
      <c r="H1226" s="58">
        <v>105.32601796975401</v>
      </c>
      <c r="I1226" s="58">
        <v>97.023227675142707</v>
      </c>
      <c r="J1226" s="58">
        <v>95.498048138584906</v>
      </c>
      <c r="K1226" s="58">
        <v>107.57937904623699</v>
      </c>
      <c r="L1226" s="58">
        <v>86.137309824835597</v>
      </c>
      <c r="M1226" s="59">
        <v>0.64466597058123098</v>
      </c>
      <c r="N1226" s="59">
        <v>0.68256876457830795</v>
      </c>
      <c r="O1226" s="59">
        <v>0.64848934965303096</v>
      </c>
      <c r="P1226" s="59">
        <v>0.62004062697458795</v>
      </c>
      <c r="Q1226" s="59">
        <v>0.58792672507459498</v>
      </c>
      <c r="R1226" s="59">
        <v>0.59650583729122897</v>
      </c>
      <c r="S1226" s="59">
        <v>0.53628443671973203</v>
      </c>
    </row>
    <row r="1227" spans="1:19" x14ac:dyDescent="0.3">
      <c r="A1227" t="s">
        <v>4722</v>
      </c>
      <c r="B1227" t="s">
        <v>4723</v>
      </c>
      <c r="C1227" s="51" t="s">
        <v>38</v>
      </c>
      <c r="D1227" s="51" t="s">
        <v>47</v>
      </c>
      <c r="E1227" s="51" t="s">
        <v>39</v>
      </c>
      <c r="F1227" s="58">
        <v>110.40515913487501</v>
      </c>
      <c r="G1227" s="58">
        <v>112.28856248056</v>
      </c>
      <c r="H1227" s="58">
        <v>106.284494481566</v>
      </c>
      <c r="I1227" s="58">
        <v>97.924646494113603</v>
      </c>
      <c r="J1227" s="58">
        <v>100.146866030119</v>
      </c>
      <c r="K1227" s="58">
        <v>105.025276854154</v>
      </c>
      <c r="L1227" s="58">
        <v>88.228214462772399</v>
      </c>
      <c r="M1227" s="59">
        <v>0.54073272135362405</v>
      </c>
      <c r="N1227" s="59">
        <v>0.56397066864996404</v>
      </c>
      <c r="O1227" s="59">
        <v>0.542220408248413</v>
      </c>
      <c r="P1227" s="59">
        <v>0.52665146126548001</v>
      </c>
      <c r="Q1227" s="59">
        <v>0.50511618456386798</v>
      </c>
      <c r="R1227" s="59">
        <v>0.50879404479611601</v>
      </c>
      <c r="S1227" s="59">
        <v>0.466434324929071</v>
      </c>
    </row>
    <row r="1228" spans="1:19" x14ac:dyDescent="0.3">
      <c r="A1228" t="s">
        <v>4726</v>
      </c>
      <c r="B1228" t="s">
        <v>4727</v>
      </c>
      <c r="C1228" s="51" t="s">
        <v>43</v>
      </c>
      <c r="D1228" s="51" t="s">
        <v>47</v>
      </c>
      <c r="E1228" s="51" t="s">
        <v>44</v>
      </c>
      <c r="F1228" s="58">
        <v>107.979002162413</v>
      </c>
      <c r="G1228" s="58">
        <v>116.999094259109</v>
      </c>
      <c r="H1228" s="58">
        <v>105.32601796975401</v>
      </c>
      <c r="I1228" s="58">
        <v>97.023227675142707</v>
      </c>
      <c r="J1228" s="58">
        <v>100.330945902946</v>
      </c>
      <c r="K1228" s="58">
        <v>109.658167439011</v>
      </c>
      <c r="L1228" s="58">
        <v>86.137309824835597</v>
      </c>
      <c r="M1228" s="59">
        <v>0.64466597058123098</v>
      </c>
      <c r="N1228" s="59">
        <v>0.68256876457830795</v>
      </c>
      <c r="O1228" s="59">
        <v>0.64848934965303096</v>
      </c>
      <c r="P1228" s="59">
        <v>0.62004062697458795</v>
      </c>
      <c r="Q1228" s="59">
        <v>0.58792672507459498</v>
      </c>
      <c r="R1228" s="59">
        <v>0.59650583729122897</v>
      </c>
      <c r="S1228" s="59">
        <v>0.53628443671973203</v>
      </c>
    </row>
    <row r="1229" spans="1:19" x14ac:dyDescent="0.3">
      <c r="A1229" t="s">
        <v>4724</v>
      </c>
      <c r="B1229" t="s">
        <v>4725</v>
      </c>
      <c r="C1229" s="51" t="s">
        <v>43</v>
      </c>
      <c r="D1229" s="51" t="s">
        <v>47</v>
      </c>
      <c r="E1229" s="51" t="s">
        <v>44</v>
      </c>
      <c r="F1229" s="58">
        <v>113.388303766444</v>
      </c>
      <c r="G1229" s="58">
        <v>112.044049386615</v>
      </c>
      <c r="H1229" s="58">
        <v>105.32601796975401</v>
      </c>
      <c r="I1229" s="58">
        <v>97.023227675142707</v>
      </c>
      <c r="J1229" s="58">
        <v>95.498048138584906</v>
      </c>
      <c r="K1229" s="58">
        <v>107.57937904623699</v>
      </c>
      <c r="L1229" s="58">
        <v>86.137309824835597</v>
      </c>
      <c r="M1229" s="59">
        <v>0.64466597058123098</v>
      </c>
      <c r="N1229" s="59">
        <v>0.68256876457830795</v>
      </c>
      <c r="O1229" s="59">
        <v>0.64848934965303096</v>
      </c>
      <c r="P1229" s="59">
        <v>0.62004062697458795</v>
      </c>
      <c r="Q1229" s="59">
        <v>0.58792672507459498</v>
      </c>
      <c r="R1229" s="59">
        <v>0.59650583729122897</v>
      </c>
      <c r="S1229" s="59">
        <v>0.53628443671973203</v>
      </c>
    </row>
    <row r="1230" spans="1:19" x14ac:dyDescent="0.3">
      <c r="A1230" t="s">
        <v>4728</v>
      </c>
      <c r="B1230" t="s">
        <v>4729</v>
      </c>
      <c r="C1230" s="51" t="s">
        <v>43</v>
      </c>
      <c r="D1230" s="51" t="s">
        <v>47</v>
      </c>
      <c r="E1230" s="51" t="s">
        <v>39</v>
      </c>
      <c r="F1230" s="58">
        <v>110.40515913487501</v>
      </c>
      <c r="G1230" s="58">
        <v>112.28856248056</v>
      </c>
      <c r="H1230" s="58">
        <v>106.284494481566</v>
      </c>
      <c r="I1230" s="58">
        <v>97.924646494113603</v>
      </c>
      <c r="J1230" s="58">
        <v>100.146866030119</v>
      </c>
      <c r="K1230" s="58">
        <v>105.025276854154</v>
      </c>
      <c r="L1230" s="58">
        <v>88.228214462772399</v>
      </c>
      <c r="M1230" s="59">
        <v>0.54073272135362405</v>
      </c>
      <c r="N1230" s="59">
        <v>0.56397066864996404</v>
      </c>
      <c r="O1230" s="59">
        <v>0.542220408248413</v>
      </c>
      <c r="P1230" s="59">
        <v>0.52665146126548001</v>
      </c>
      <c r="Q1230" s="59">
        <v>0.50511618456386798</v>
      </c>
      <c r="R1230" s="59">
        <v>0.50879404479611601</v>
      </c>
      <c r="S1230" s="59">
        <v>0.466434324929071</v>
      </c>
    </row>
    <row r="1231" spans="1:19" x14ac:dyDescent="0.3">
      <c r="A1231" t="s">
        <v>4730</v>
      </c>
      <c r="B1231" t="s">
        <v>4731</v>
      </c>
      <c r="C1231" s="51" t="s">
        <v>43</v>
      </c>
      <c r="D1231" s="51" t="s">
        <v>47</v>
      </c>
      <c r="E1231" s="51" t="s">
        <v>44</v>
      </c>
      <c r="F1231" s="58">
        <v>113.388303766444</v>
      </c>
      <c r="G1231" s="58">
        <v>119.476616695356</v>
      </c>
      <c r="H1231" s="58">
        <v>101.174386093129</v>
      </c>
      <c r="I1231" s="58">
        <v>97.023227675142707</v>
      </c>
      <c r="J1231" s="58">
        <v>95.498048138584906</v>
      </c>
      <c r="K1231" s="58">
        <v>105.49428990483899</v>
      </c>
      <c r="L1231" s="58">
        <v>86.137309824835597</v>
      </c>
      <c r="M1231" s="59">
        <v>0.64466597058123098</v>
      </c>
      <c r="N1231" s="59">
        <v>0.68256876457830795</v>
      </c>
      <c r="O1231" s="59">
        <v>0.64848934965303096</v>
      </c>
      <c r="P1231" s="59">
        <v>0.62004062697458795</v>
      </c>
      <c r="Q1231" s="59">
        <v>0.58792672507459498</v>
      </c>
      <c r="R1231" s="59">
        <v>0.59650583729122897</v>
      </c>
      <c r="S1231" s="59">
        <v>0.53628443671973203</v>
      </c>
    </row>
    <row r="1232" spans="1:19" x14ac:dyDescent="0.3">
      <c r="A1232" t="s">
        <v>1979</v>
      </c>
      <c r="B1232" t="s">
        <v>1980</v>
      </c>
      <c r="C1232" s="51" t="s">
        <v>43</v>
      </c>
      <c r="D1232" s="51" t="s">
        <v>47</v>
      </c>
      <c r="E1232" s="51" t="s">
        <v>39</v>
      </c>
      <c r="F1232" s="58">
        <v>101.18001143335</v>
      </c>
      <c r="G1232" s="58">
        <v>91.920914132514895</v>
      </c>
      <c r="H1232" s="58">
        <v>89.3525819572789</v>
      </c>
      <c r="I1232" s="58">
        <v>88.703545045335005</v>
      </c>
      <c r="J1232" s="58">
        <v>88.313320553943896</v>
      </c>
      <c r="K1232" s="58">
        <v>95.361442020218803</v>
      </c>
      <c r="L1232" s="58"/>
      <c r="M1232" s="59">
        <v>0.40140636907392402</v>
      </c>
      <c r="N1232" s="59">
        <v>0.44081686270216702</v>
      </c>
      <c r="O1232" s="59">
        <v>0.40516496395963097</v>
      </c>
      <c r="P1232" s="59">
        <v>0.37437889614283099</v>
      </c>
      <c r="Q1232" s="59">
        <v>0.33703575062528801</v>
      </c>
      <c r="R1232" s="59">
        <v>0.34722598393541998</v>
      </c>
      <c r="S1232" s="59">
        <v>0.27492115330716299</v>
      </c>
    </row>
    <row r="1233" spans="1:19" x14ac:dyDescent="0.3">
      <c r="A1233" t="s">
        <v>1981</v>
      </c>
      <c r="B1233" t="s">
        <v>1982</v>
      </c>
      <c r="C1233" s="51" t="s">
        <v>43</v>
      </c>
      <c r="D1233" s="51" t="s">
        <v>47</v>
      </c>
      <c r="E1233" s="51" t="s">
        <v>39</v>
      </c>
      <c r="F1233" s="58">
        <v>101.18001143335</v>
      </c>
      <c r="G1233" s="58">
        <v>91.920914132514895</v>
      </c>
      <c r="H1233" s="58">
        <v>89.3525819572789</v>
      </c>
      <c r="I1233" s="58">
        <v>88.703545045335005</v>
      </c>
      <c r="J1233" s="58">
        <v>88.313320553943896</v>
      </c>
      <c r="K1233" s="58">
        <v>95.361442020218803</v>
      </c>
      <c r="L1233" s="58"/>
      <c r="M1233" s="59">
        <v>0.40140636907392402</v>
      </c>
      <c r="N1233" s="59">
        <v>0.44081686270216702</v>
      </c>
      <c r="O1233" s="59">
        <v>0.40516496395963097</v>
      </c>
      <c r="P1233" s="59">
        <v>0.37437889614283099</v>
      </c>
      <c r="Q1233" s="59">
        <v>0.33703575062528801</v>
      </c>
      <c r="R1233" s="59">
        <v>0.34722598393541998</v>
      </c>
      <c r="S1233" s="59">
        <v>0.27492115330716299</v>
      </c>
    </row>
    <row r="1234" spans="1:19" x14ac:dyDescent="0.3">
      <c r="A1234" t="s">
        <v>1993</v>
      </c>
      <c r="B1234" t="s">
        <v>1994</v>
      </c>
      <c r="C1234" s="51" t="s">
        <v>38</v>
      </c>
      <c r="D1234" s="51" t="s">
        <v>47</v>
      </c>
      <c r="E1234" s="51" t="s">
        <v>39</v>
      </c>
      <c r="F1234" s="58">
        <v>101.009883873107</v>
      </c>
      <c r="G1234" s="58">
        <v>94.136479372588397</v>
      </c>
      <c r="H1234" s="58">
        <v>94.279573334378597</v>
      </c>
      <c r="I1234" s="58">
        <v>90.960011226064694</v>
      </c>
      <c r="J1234" s="58">
        <v>87.286123591607094</v>
      </c>
      <c r="K1234" s="58">
        <v>94.487644569293295</v>
      </c>
      <c r="L1234" s="58">
        <v>105.76358012575101</v>
      </c>
      <c r="M1234" s="59">
        <v>0.44753192585282497</v>
      </c>
      <c r="N1234" s="59">
        <v>0.48110287793388901</v>
      </c>
      <c r="O1234" s="59">
        <v>0.45000243407491503</v>
      </c>
      <c r="P1234" s="59">
        <v>0.42409998719490299</v>
      </c>
      <c r="Q1234" s="59">
        <v>0.39194002578216403</v>
      </c>
      <c r="R1234" s="59">
        <v>0.40011353961217799</v>
      </c>
      <c r="S1234" s="59">
        <v>0.33786782437968099</v>
      </c>
    </row>
    <row r="1235" spans="1:19" x14ac:dyDescent="0.3">
      <c r="A1235" t="s">
        <v>1989</v>
      </c>
      <c r="B1235" t="s">
        <v>1990</v>
      </c>
      <c r="C1235" s="51" t="s">
        <v>38</v>
      </c>
      <c r="D1235" s="51" t="s">
        <v>47</v>
      </c>
      <c r="E1235" s="51" t="s">
        <v>39</v>
      </c>
      <c r="F1235" s="58">
        <v>101.009883873107</v>
      </c>
      <c r="G1235" s="58">
        <v>94.136479372588397</v>
      </c>
      <c r="H1235" s="58">
        <v>94.279573334378597</v>
      </c>
      <c r="I1235" s="58">
        <v>90.960011226064694</v>
      </c>
      <c r="J1235" s="58">
        <v>87.286123591607094</v>
      </c>
      <c r="K1235" s="58">
        <v>94.487644569293295</v>
      </c>
      <c r="L1235" s="58">
        <v>105.76358012575101</v>
      </c>
      <c r="M1235" s="59">
        <v>0.44753192585282497</v>
      </c>
      <c r="N1235" s="59">
        <v>0.48110287793388901</v>
      </c>
      <c r="O1235" s="59">
        <v>0.45000243407491503</v>
      </c>
      <c r="P1235" s="59">
        <v>0.42409998719490299</v>
      </c>
      <c r="Q1235" s="59">
        <v>0.39194002578216403</v>
      </c>
      <c r="R1235" s="59">
        <v>0.40011353961217799</v>
      </c>
      <c r="S1235" s="59">
        <v>0.33786782437968099</v>
      </c>
    </row>
    <row r="1236" spans="1:19" x14ac:dyDescent="0.3">
      <c r="A1236" t="s">
        <v>1985</v>
      </c>
      <c r="B1236" t="s">
        <v>1986</v>
      </c>
      <c r="C1236" s="51" t="s">
        <v>43</v>
      </c>
      <c r="D1236" s="51" t="s">
        <v>47</v>
      </c>
      <c r="E1236" s="51" t="s">
        <v>39</v>
      </c>
      <c r="F1236" s="58">
        <v>101.18001143335</v>
      </c>
      <c r="G1236" s="58">
        <v>91.920914132514895</v>
      </c>
      <c r="H1236" s="58">
        <v>89.3525819572789</v>
      </c>
      <c r="I1236" s="58">
        <v>88.703545045335005</v>
      </c>
      <c r="J1236" s="58">
        <v>88.313320553943896</v>
      </c>
      <c r="K1236" s="58">
        <v>95.361442020218803</v>
      </c>
      <c r="L1236" s="58"/>
      <c r="M1236" s="59">
        <v>0.40140636907392402</v>
      </c>
      <c r="N1236" s="59">
        <v>0.44081686270216702</v>
      </c>
      <c r="O1236" s="59">
        <v>0.40516496395963097</v>
      </c>
      <c r="P1236" s="59">
        <v>0.37437889614283099</v>
      </c>
      <c r="Q1236" s="59">
        <v>0.33703575062528801</v>
      </c>
      <c r="R1236" s="59">
        <v>0.34722598393541998</v>
      </c>
      <c r="S1236" s="59">
        <v>0.27492115330716299</v>
      </c>
    </row>
    <row r="1237" spans="1:19" x14ac:dyDescent="0.3">
      <c r="A1237" t="s">
        <v>1977</v>
      </c>
      <c r="B1237" t="s">
        <v>1978</v>
      </c>
      <c r="C1237" s="51" t="s">
        <v>43</v>
      </c>
      <c r="D1237" s="51" t="s">
        <v>47</v>
      </c>
      <c r="E1237" s="51" t="s">
        <v>39</v>
      </c>
      <c r="F1237" s="58">
        <v>101.18001143335</v>
      </c>
      <c r="G1237" s="58">
        <v>91.920914132514895</v>
      </c>
      <c r="H1237" s="58">
        <v>89.3525819572789</v>
      </c>
      <c r="I1237" s="58">
        <v>88.703545045335005</v>
      </c>
      <c r="J1237" s="58">
        <v>88.313320553943896</v>
      </c>
      <c r="K1237" s="58">
        <v>95.361442020218803</v>
      </c>
      <c r="L1237" s="58"/>
      <c r="M1237" s="59">
        <v>0.40140636907392402</v>
      </c>
      <c r="N1237" s="59">
        <v>0.44081686270216702</v>
      </c>
      <c r="O1237" s="59">
        <v>0.40516496395963097</v>
      </c>
      <c r="P1237" s="59">
        <v>0.37437889614283099</v>
      </c>
      <c r="Q1237" s="59">
        <v>0.33703575062528801</v>
      </c>
      <c r="R1237" s="59">
        <v>0.34722598393541998</v>
      </c>
      <c r="S1237" s="59">
        <v>0.27492115330716299</v>
      </c>
    </row>
    <row r="1238" spans="1:19" x14ac:dyDescent="0.3">
      <c r="A1238" t="s">
        <v>1983</v>
      </c>
      <c r="B1238" t="s">
        <v>1984</v>
      </c>
      <c r="C1238" s="51" t="s">
        <v>43</v>
      </c>
      <c r="D1238" s="51" t="s">
        <v>47</v>
      </c>
      <c r="E1238" s="51" t="s">
        <v>39</v>
      </c>
      <c r="F1238" s="58">
        <v>101.18001143335</v>
      </c>
      <c r="G1238" s="58">
        <v>91.920914132514895</v>
      </c>
      <c r="H1238" s="58">
        <v>89.3525819572789</v>
      </c>
      <c r="I1238" s="58">
        <v>88.703545045335005</v>
      </c>
      <c r="J1238" s="58">
        <v>88.313320553943896</v>
      </c>
      <c r="K1238" s="58">
        <v>95.361442020218803</v>
      </c>
      <c r="L1238" s="58"/>
      <c r="M1238" s="59">
        <v>0.40140636907392402</v>
      </c>
      <c r="N1238" s="59">
        <v>0.44081686270216702</v>
      </c>
      <c r="O1238" s="59">
        <v>0.40516496395963097</v>
      </c>
      <c r="P1238" s="59">
        <v>0.37437889614283099</v>
      </c>
      <c r="Q1238" s="59">
        <v>0.33703575062528801</v>
      </c>
      <c r="R1238" s="59">
        <v>0.34722598393541998</v>
      </c>
      <c r="S1238" s="59">
        <v>0.27492115330716299</v>
      </c>
    </row>
    <row r="1239" spans="1:19" x14ac:dyDescent="0.3">
      <c r="A1239" t="s">
        <v>1991</v>
      </c>
      <c r="B1239" t="s">
        <v>1992</v>
      </c>
      <c r="C1239" s="51" t="s">
        <v>38</v>
      </c>
      <c r="D1239" s="51" t="s">
        <v>47</v>
      </c>
      <c r="E1239" s="51" t="s">
        <v>44</v>
      </c>
      <c r="F1239" s="58">
        <v>100.722978972805</v>
      </c>
      <c r="G1239" s="58">
        <v>93.813352838657494</v>
      </c>
      <c r="H1239" s="58">
        <v>93.569182663244504</v>
      </c>
      <c r="I1239" s="58">
        <v>89.538496710275197</v>
      </c>
      <c r="J1239" s="58">
        <v>87.137630049060206</v>
      </c>
      <c r="K1239" s="58">
        <v>94.182691775779901</v>
      </c>
      <c r="L1239" s="58">
        <v>106.908091744681</v>
      </c>
      <c r="M1239" s="59">
        <v>0.59002813282825906</v>
      </c>
      <c r="N1239" s="59">
        <v>0.64026020196469602</v>
      </c>
      <c r="O1239" s="59">
        <v>0.59503929682936496</v>
      </c>
      <c r="P1239" s="59">
        <v>0.557483939259109</v>
      </c>
      <c r="Q1239" s="59">
        <v>0.51458325726165799</v>
      </c>
      <c r="R1239" s="59">
        <v>0.52645716629960904</v>
      </c>
      <c r="S1239" s="59">
        <v>0.44700673315716899</v>
      </c>
    </row>
    <row r="1240" spans="1:19" x14ac:dyDescent="0.3">
      <c r="A1240" t="s">
        <v>1987</v>
      </c>
      <c r="B1240" t="s">
        <v>1988</v>
      </c>
      <c r="C1240" s="51" t="s">
        <v>38</v>
      </c>
      <c r="D1240" s="51" t="s">
        <v>47</v>
      </c>
      <c r="E1240" s="51" t="s">
        <v>39</v>
      </c>
      <c r="F1240" s="58">
        <v>101.009883873107</v>
      </c>
      <c r="G1240" s="58">
        <v>94.136479372588397</v>
      </c>
      <c r="H1240" s="58">
        <v>94.279573334378597</v>
      </c>
      <c r="I1240" s="58">
        <v>90.960011226064694</v>
      </c>
      <c r="J1240" s="58">
        <v>87.286123591607094</v>
      </c>
      <c r="K1240" s="58">
        <v>94.487644569293295</v>
      </c>
      <c r="L1240" s="58">
        <v>105.76358012575101</v>
      </c>
      <c r="M1240" s="59">
        <v>0.44753192585282497</v>
      </c>
      <c r="N1240" s="59">
        <v>0.48110287793388901</v>
      </c>
      <c r="O1240" s="59">
        <v>0.45000243407491503</v>
      </c>
      <c r="P1240" s="59">
        <v>0.42409998719490299</v>
      </c>
      <c r="Q1240" s="59">
        <v>0.39194002578216403</v>
      </c>
      <c r="R1240" s="59">
        <v>0.40011353961217799</v>
      </c>
      <c r="S1240" s="59">
        <v>0.33786782437968099</v>
      </c>
    </row>
    <row r="1241" spans="1:19" x14ac:dyDescent="0.3">
      <c r="A1241" t="s">
        <v>2441</v>
      </c>
      <c r="B1241" t="s">
        <v>2442</v>
      </c>
      <c r="C1241" s="51" t="s">
        <v>43</v>
      </c>
      <c r="D1241" s="51" t="s">
        <v>47</v>
      </c>
      <c r="E1241" s="51" t="s">
        <v>44</v>
      </c>
      <c r="F1241" s="58">
        <v>101.829296939595</v>
      </c>
      <c r="G1241" s="58">
        <v>93.994626955598406</v>
      </c>
      <c r="H1241" s="58">
        <v>87.718470469320806</v>
      </c>
      <c r="I1241" s="58">
        <v>90.426899535414293</v>
      </c>
      <c r="J1241" s="58">
        <v>89.059311187902196</v>
      </c>
      <c r="K1241" s="58">
        <v>93.528996272472895</v>
      </c>
      <c r="L1241" s="58">
        <v>95.848637128558806</v>
      </c>
      <c r="M1241" s="59">
        <v>0.73048572170501302</v>
      </c>
      <c r="N1241" s="59">
        <v>0.74657779191479201</v>
      </c>
      <c r="O1241" s="59">
        <v>0.68227966151734198</v>
      </c>
      <c r="P1241" s="59">
        <v>0.70594135051471096</v>
      </c>
      <c r="Q1241" s="59">
        <v>0.67319038189805902</v>
      </c>
      <c r="R1241" s="59">
        <v>0.66347212777889597</v>
      </c>
      <c r="S1241" s="59">
        <v>0.56082156034615605</v>
      </c>
    </row>
    <row r="1242" spans="1:19" x14ac:dyDescent="0.3">
      <c r="A1242" t="s">
        <v>2441</v>
      </c>
      <c r="B1242" t="s">
        <v>2442</v>
      </c>
      <c r="C1242" s="51" t="s">
        <v>43</v>
      </c>
      <c r="D1242" s="51" t="s">
        <v>47</v>
      </c>
      <c r="E1242" s="51" t="s">
        <v>44</v>
      </c>
      <c r="F1242" s="58">
        <v>101.829296939595</v>
      </c>
      <c r="G1242" s="58">
        <v>93.994626955598406</v>
      </c>
      <c r="H1242" s="58">
        <v>87.718470469320806</v>
      </c>
      <c r="I1242" s="58">
        <v>90.426899535414293</v>
      </c>
      <c r="J1242" s="58">
        <v>89.059311187902196</v>
      </c>
      <c r="K1242" s="58">
        <v>93.528996272472895</v>
      </c>
      <c r="L1242" s="58">
        <v>95.848637128558806</v>
      </c>
      <c r="M1242" s="59">
        <v>0.73048572170501302</v>
      </c>
      <c r="N1242" s="59">
        <v>0.74657779191479201</v>
      </c>
      <c r="O1242" s="59">
        <v>0.68227966151734198</v>
      </c>
      <c r="P1242" s="59">
        <v>0.70594135051471096</v>
      </c>
      <c r="Q1242" s="59">
        <v>0.67319038189805902</v>
      </c>
      <c r="R1242" s="59">
        <v>0.66347212777889597</v>
      </c>
      <c r="S1242" s="59">
        <v>0.56082156034615605</v>
      </c>
    </row>
    <row r="1243" spans="1:19" x14ac:dyDescent="0.3">
      <c r="A1243" t="s">
        <v>2443</v>
      </c>
      <c r="B1243" t="s">
        <v>2444</v>
      </c>
      <c r="C1243" s="51" t="s">
        <v>43</v>
      </c>
      <c r="D1243" s="51" t="s">
        <v>47</v>
      </c>
      <c r="E1243" s="51" t="s">
        <v>44</v>
      </c>
      <c r="F1243" s="58">
        <v>95.726994108358298</v>
      </c>
      <c r="G1243" s="58">
        <v>105.082571392286</v>
      </c>
      <c r="H1243" s="58">
        <v>89.063613070879498</v>
      </c>
      <c r="I1243" s="58">
        <v>91.692546650123802</v>
      </c>
      <c r="J1243" s="58">
        <v>100.348188913266</v>
      </c>
      <c r="K1243" s="58">
        <v>93.710737611315494</v>
      </c>
      <c r="L1243" s="58">
        <v>99.111873701498496</v>
      </c>
      <c r="M1243" s="59">
        <v>0.65628917263339404</v>
      </c>
      <c r="N1243" s="59">
        <v>0.65251100576047405</v>
      </c>
      <c r="O1243" s="59">
        <v>0.56762608744638898</v>
      </c>
      <c r="P1243" s="59">
        <v>0.63289723128195996</v>
      </c>
      <c r="Q1243" s="59">
        <v>0.60277515507800405</v>
      </c>
      <c r="R1243" s="59">
        <v>0.55496932337431604</v>
      </c>
      <c r="S1243" s="59">
        <v>0.46900412355899002</v>
      </c>
    </row>
    <row r="1244" spans="1:19" x14ac:dyDescent="0.3">
      <c r="A1244" t="s">
        <v>2445</v>
      </c>
      <c r="B1244" t="s">
        <v>2446</v>
      </c>
      <c r="C1244" s="51" t="s">
        <v>43</v>
      </c>
      <c r="D1244" s="51" t="s">
        <v>47</v>
      </c>
      <c r="E1244" s="51" t="s">
        <v>39</v>
      </c>
      <c r="F1244" s="58">
        <v>96.471324714072196</v>
      </c>
      <c r="G1244" s="58">
        <v>99.796029444905002</v>
      </c>
      <c r="H1244" s="58">
        <v>90.870084665555098</v>
      </c>
      <c r="I1244" s="58">
        <v>91.621278436525301</v>
      </c>
      <c r="J1244" s="58">
        <v>97.490679945692193</v>
      </c>
      <c r="K1244" s="58">
        <v>94.9438439956146</v>
      </c>
      <c r="L1244" s="58">
        <v>99.111873701498496</v>
      </c>
      <c r="M1244" s="59">
        <v>0.56002471032452805</v>
      </c>
      <c r="N1244" s="59">
        <v>0.57490937388544305</v>
      </c>
      <c r="O1244" s="59">
        <v>0.54827955519139504</v>
      </c>
      <c r="P1244" s="59">
        <v>0.54603867027388497</v>
      </c>
      <c r="Q1244" s="59">
        <v>0.52585937127041205</v>
      </c>
      <c r="R1244" s="59">
        <v>0.52259211697375196</v>
      </c>
      <c r="S1244" s="59">
        <v>0.46900412355899002</v>
      </c>
    </row>
    <row r="1245" spans="1:19" x14ac:dyDescent="0.3">
      <c r="A1245" t="s">
        <v>2439</v>
      </c>
      <c r="B1245" t="s">
        <v>2440</v>
      </c>
      <c r="C1245" s="51" t="s">
        <v>38</v>
      </c>
      <c r="D1245" s="51" t="s">
        <v>47</v>
      </c>
      <c r="E1245" s="51" t="s">
        <v>44</v>
      </c>
      <c r="F1245" s="58">
        <v>100.06852120422199</v>
      </c>
      <c r="G1245" s="58">
        <v>103.636254923921</v>
      </c>
      <c r="H1245" s="58">
        <v>94.144813223730395</v>
      </c>
      <c r="I1245" s="58">
        <v>90.643344918053103</v>
      </c>
      <c r="J1245" s="58">
        <v>102.57613255445099</v>
      </c>
      <c r="K1245" s="58">
        <v>91.234755529108796</v>
      </c>
      <c r="L1245" s="58">
        <v>101.000460183276</v>
      </c>
      <c r="M1245" s="59">
        <v>0.65630173069793196</v>
      </c>
      <c r="N1245" s="59">
        <v>0.68910821535804601</v>
      </c>
      <c r="O1245" s="59">
        <v>0.653189704835482</v>
      </c>
      <c r="P1245" s="59">
        <v>0.63291020484405303</v>
      </c>
      <c r="Q1245" s="59">
        <v>0.60278367259773902</v>
      </c>
      <c r="R1245" s="59">
        <v>0.60649061232169099</v>
      </c>
      <c r="S1245" s="59">
        <v>0.53991228166931404</v>
      </c>
    </row>
    <row r="1246" spans="1:19" x14ac:dyDescent="0.3">
      <c r="A1246" t="s">
        <v>2447</v>
      </c>
      <c r="B1246" t="s">
        <v>2448</v>
      </c>
      <c r="C1246" s="51" t="s">
        <v>43</v>
      </c>
      <c r="D1246" s="51" t="s">
        <v>47</v>
      </c>
      <c r="E1246" s="51" t="s">
        <v>39</v>
      </c>
      <c r="F1246" s="58">
        <v>96.471324714072196</v>
      </c>
      <c r="G1246" s="58">
        <v>99.796029444905002</v>
      </c>
      <c r="H1246" s="58">
        <v>90.870084665555098</v>
      </c>
      <c r="I1246" s="58">
        <v>91.621278436525301</v>
      </c>
      <c r="J1246" s="58">
        <v>97.490679945692193</v>
      </c>
      <c r="K1246" s="58">
        <v>94.9438439956146</v>
      </c>
      <c r="L1246" s="58">
        <v>99.111873701498496</v>
      </c>
      <c r="M1246" s="59">
        <v>0.56002471032452805</v>
      </c>
      <c r="N1246" s="59">
        <v>0.57490937388544305</v>
      </c>
      <c r="O1246" s="59">
        <v>0.54827955519139504</v>
      </c>
      <c r="P1246" s="59">
        <v>0.54603867027388497</v>
      </c>
      <c r="Q1246" s="59">
        <v>0.52585937127041205</v>
      </c>
      <c r="R1246" s="59">
        <v>0.52259211697375196</v>
      </c>
      <c r="S1246" s="59">
        <v>0.46900412355899002</v>
      </c>
    </row>
    <row r="1247" spans="1:19" x14ac:dyDescent="0.3">
      <c r="A1247" t="s">
        <v>2451</v>
      </c>
      <c r="B1247" t="s">
        <v>2452</v>
      </c>
      <c r="C1247" s="51" t="s">
        <v>43</v>
      </c>
      <c r="D1247" s="51" t="s">
        <v>47</v>
      </c>
      <c r="E1247" s="51" t="s">
        <v>39</v>
      </c>
      <c r="F1247" s="58">
        <v>96.471324714072196</v>
      </c>
      <c r="G1247" s="58">
        <v>99.796029444905002</v>
      </c>
      <c r="H1247" s="58">
        <v>90.870084665555098</v>
      </c>
      <c r="I1247" s="58">
        <v>91.621278436525301</v>
      </c>
      <c r="J1247" s="58">
        <v>97.490679945692193</v>
      </c>
      <c r="K1247" s="58">
        <v>94.9438439956146</v>
      </c>
      <c r="L1247" s="58">
        <v>99.111873701498496</v>
      </c>
      <c r="M1247" s="59">
        <v>0.56002471032452805</v>
      </c>
      <c r="N1247" s="59">
        <v>0.57490937388544305</v>
      </c>
      <c r="O1247" s="59">
        <v>0.54827955519139504</v>
      </c>
      <c r="P1247" s="59">
        <v>0.54603867027388497</v>
      </c>
      <c r="Q1247" s="59">
        <v>0.52585937127041205</v>
      </c>
      <c r="R1247" s="59">
        <v>0.52259211697375196</v>
      </c>
      <c r="S1247" s="59">
        <v>0.46900412355899002</v>
      </c>
    </row>
    <row r="1248" spans="1:19" x14ac:dyDescent="0.3">
      <c r="A1248" t="s">
        <v>2453</v>
      </c>
      <c r="B1248" t="s">
        <v>2454</v>
      </c>
      <c r="C1248" s="51" t="s">
        <v>43</v>
      </c>
      <c r="D1248" s="51" t="s">
        <v>47</v>
      </c>
      <c r="E1248" s="51" t="s">
        <v>39</v>
      </c>
      <c r="F1248" s="58">
        <v>96.471324714072196</v>
      </c>
      <c r="G1248" s="58">
        <v>99.796029444905002</v>
      </c>
      <c r="H1248" s="58">
        <v>90.870084665555098</v>
      </c>
      <c r="I1248" s="58">
        <v>91.621278436525301</v>
      </c>
      <c r="J1248" s="58">
        <v>97.490679945692193</v>
      </c>
      <c r="K1248" s="58">
        <v>94.9438439956146</v>
      </c>
      <c r="L1248" s="58">
        <v>99.111873701498496</v>
      </c>
      <c r="M1248" s="59">
        <v>0.56002471032452805</v>
      </c>
      <c r="N1248" s="59">
        <v>0.57490937388544305</v>
      </c>
      <c r="O1248" s="59">
        <v>0.54827955519139504</v>
      </c>
      <c r="P1248" s="59">
        <v>0.54603867027388497</v>
      </c>
      <c r="Q1248" s="59">
        <v>0.52585937127041205</v>
      </c>
      <c r="R1248" s="59">
        <v>0.52259211697375196</v>
      </c>
      <c r="S1248" s="59">
        <v>0.46900412355899002</v>
      </c>
    </row>
    <row r="1249" spans="1:19" x14ac:dyDescent="0.3">
      <c r="A1249" t="s">
        <v>2449</v>
      </c>
      <c r="B1249" t="s">
        <v>2450</v>
      </c>
      <c r="C1249" s="51" t="s">
        <v>43</v>
      </c>
      <c r="D1249" s="51" t="s">
        <v>47</v>
      </c>
      <c r="E1249" s="51" t="s">
        <v>44</v>
      </c>
      <c r="F1249" s="58">
        <v>93.9315909778215</v>
      </c>
      <c r="G1249" s="58">
        <v>102.18501074306199</v>
      </c>
      <c r="H1249" s="58">
        <v>91.884690735929894</v>
      </c>
      <c r="I1249" s="58">
        <v>91.473110547807295</v>
      </c>
      <c r="J1249" s="58">
        <v>100.902460243852</v>
      </c>
      <c r="K1249" s="58">
        <v>97.962412838328007</v>
      </c>
      <c r="L1249" s="58">
        <v>102.549546725662</v>
      </c>
      <c r="M1249" s="59">
        <v>0.65678280518605403</v>
      </c>
      <c r="N1249" s="59">
        <v>0.68935456089957503</v>
      </c>
      <c r="O1249" s="59">
        <v>0.65239672273222504</v>
      </c>
      <c r="P1249" s="59">
        <v>0.63361788868661895</v>
      </c>
      <c r="Q1249" s="59">
        <v>0.60341769671860002</v>
      </c>
      <c r="R1249" s="59">
        <v>0.60640542147533505</v>
      </c>
      <c r="S1249" s="59">
        <v>0.53935795117358198</v>
      </c>
    </row>
    <row r="1250" spans="1:19" x14ac:dyDescent="0.3">
      <c r="A1250" t="s">
        <v>721</v>
      </c>
      <c r="B1250" t="s">
        <v>722</v>
      </c>
      <c r="C1250" s="51" t="s">
        <v>38</v>
      </c>
      <c r="D1250" s="51" t="s">
        <v>47</v>
      </c>
      <c r="E1250" s="51" t="s">
        <v>39</v>
      </c>
      <c r="F1250" s="58">
        <v>112.122601470687</v>
      </c>
      <c r="G1250" s="58">
        <v>103.902482804256</v>
      </c>
      <c r="H1250" s="58">
        <v>108.856922740963</v>
      </c>
      <c r="I1250" s="58">
        <v>119.309933904555</v>
      </c>
      <c r="J1250" s="58">
        <v>98.483279891242603</v>
      </c>
      <c r="K1250" s="58">
        <v>99.349345779803301</v>
      </c>
      <c r="L1250" s="58">
        <v>93.821074634540693</v>
      </c>
      <c r="M1250" s="59">
        <v>0.56817380692114705</v>
      </c>
      <c r="N1250" s="59">
        <v>0.59225434054794202</v>
      </c>
      <c r="O1250" s="59">
        <v>0.56906799745626502</v>
      </c>
      <c r="P1250" s="59">
        <v>0.55675043434915195</v>
      </c>
      <c r="Q1250" s="59">
        <v>0.53617316669109305</v>
      </c>
      <c r="R1250" s="59">
        <v>0.53664634739860895</v>
      </c>
      <c r="S1250" s="59">
        <v>0.49693243897259798</v>
      </c>
    </row>
    <row r="1251" spans="1:19" x14ac:dyDescent="0.3">
      <c r="A1251" t="s">
        <v>725</v>
      </c>
      <c r="B1251" t="s">
        <v>726</v>
      </c>
      <c r="C1251" s="51" t="s">
        <v>43</v>
      </c>
      <c r="D1251" s="51" t="s">
        <v>47</v>
      </c>
      <c r="E1251" s="51" t="s">
        <v>44</v>
      </c>
      <c r="F1251" s="58">
        <v>112.93448826737399</v>
      </c>
      <c r="G1251" s="58">
        <v>108.85105594767499</v>
      </c>
      <c r="H1251" s="58">
        <v>111.148741030701</v>
      </c>
      <c r="I1251" s="58">
        <v>124.973847915631</v>
      </c>
      <c r="J1251" s="58">
        <v>93.966035868541994</v>
      </c>
      <c r="K1251" s="58">
        <v>97.816882171287602</v>
      </c>
      <c r="L1251" s="58">
        <v>93.042887097269897</v>
      </c>
      <c r="M1251" s="59">
        <v>0.66221128056825096</v>
      </c>
      <c r="N1251" s="59">
        <v>0.69903471271941797</v>
      </c>
      <c r="O1251" s="59">
        <v>0.66544998649932297</v>
      </c>
      <c r="P1251" s="59">
        <v>0.64077037387931501</v>
      </c>
      <c r="Q1251" s="59">
        <v>0.610661733480796</v>
      </c>
      <c r="R1251" s="59">
        <v>0.61629031373305398</v>
      </c>
      <c r="S1251" s="59">
        <v>0.56015087827777699</v>
      </c>
    </row>
    <row r="1252" spans="1:19" x14ac:dyDescent="0.3">
      <c r="A1252" t="s">
        <v>723</v>
      </c>
      <c r="B1252" t="s">
        <v>724</v>
      </c>
      <c r="C1252" s="51" t="s">
        <v>38</v>
      </c>
      <c r="D1252" s="51" t="s">
        <v>47</v>
      </c>
      <c r="E1252" s="51" t="s">
        <v>44</v>
      </c>
      <c r="F1252" s="58">
        <v>110.049709469699</v>
      </c>
      <c r="G1252" s="58">
        <v>99.437807742592895</v>
      </c>
      <c r="H1252" s="58">
        <v>102.25326504683601</v>
      </c>
      <c r="I1252" s="58">
        <v>118.363721104368</v>
      </c>
      <c r="J1252" s="58">
        <v>100.78540756674801</v>
      </c>
      <c r="K1252" s="58">
        <v>97.5996066741438</v>
      </c>
      <c r="L1252" s="58">
        <v>91.771495862305997</v>
      </c>
      <c r="M1252" s="59">
        <v>0.65725073501611897</v>
      </c>
      <c r="N1252" s="59">
        <v>0.69609673897081803</v>
      </c>
      <c r="O1252" s="59">
        <v>0.65987592973237497</v>
      </c>
      <c r="P1252" s="59">
        <v>0.63737004757197502</v>
      </c>
      <c r="Q1252" s="59">
        <v>0.60757449476194303</v>
      </c>
      <c r="R1252" s="59">
        <v>0.61094912643706101</v>
      </c>
      <c r="S1252" s="59">
        <v>0.55662990197265005</v>
      </c>
    </row>
    <row r="1253" spans="1:19" x14ac:dyDescent="0.3">
      <c r="A1253" t="s">
        <v>727</v>
      </c>
      <c r="B1253" t="s">
        <v>177</v>
      </c>
      <c r="C1253" s="51" t="s">
        <v>43</v>
      </c>
      <c r="D1253" s="51" t="s">
        <v>47</v>
      </c>
      <c r="E1253" s="51" t="s">
        <v>39</v>
      </c>
      <c r="F1253" s="58">
        <v>112.122601470687</v>
      </c>
      <c r="G1253" s="58">
        <v>103.902482804256</v>
      </c>
      <c r="H1253" s="58">
        <v>108.856922740963</v>
      </c>
      <c r="I1253" s="58">
        <v>119.309933904555</v>
      </c>
      <c r="J1253" s="58">
        <v>98.483279891242603</v>
      </c>
      <c r="K1253" s="58">
        <v>99.349345779803301</v>
      </c>
      <c r="L1253" s="58">
        <v>93.821074634540693</v>
      </c>
      <c r="M1253" s="59">
        <v>0.56817380692114705</v>
      </c>
      <c r="N1253" s="59">
        <v>0.59225434054794202</v>
      </c>
      <c r="O1253" s="59">
        <v>0.56906799745626502</v>
      </c>
      <c r="P1253" s="59">
        <v>0.55675043434915195</v>
      </c>
      <c r="Q1253" s="59">
        <v>0.53617316669109305</v>
      </c>
      <c r="R1253" s="59">
        <v>0.53664634739860895</v>
      </c>
      <c r="S1253" s="59">
        <v>0.49693243897259798</v>
      </c>
    </row>
    <row r="1254" spans="1:19" x14ac:dyDescent="0.3">
      <c r="A1254" t="s">
        <v>728</v>
      </c>
      <c r="B1254" t="s">
        <v>729</v>
      </c>
      <c r="C1254" s="51" t="s">
        <v>43</v>
      </c>
      <c r="D1254" s="51" t="s">
        <v>47</v>
      </c>
      <c r="E1254" s="51" t="s">
        <v>39</v>
      </c>
      <c r="F1254" s="58">
        <v>112.122601470687</v>
      </c>
      <c r="G1254" s="58">
        <v>103.902482804256</v>
      </c>
      <c r="H1254" s="58">
        <v>108.856922740963</v>
      </c>
      <c r="I1254" s="58">
        <v>119.309933904555</v>
      </c>
      <c r="J1254" s="58">
        <v>98.483279891242603</v>
      </c>
      <c r="K1254" s="58">
        <v>99.349345779803301</v>
      </c>
      <c r="L1254" s="58">
        <v>93.821074634540693</v>
      </c>
      <c r="M1254" s="59">
        <v>0.56817380692114705</v>
      </c>
      <c r="N1254" s="59">
        <v>0.59225434054794202</v>
      </c>
      <c r="O1254" s="59">
        <v>0.56906799745626502</v>
      </c>
      <c r="P1254" s="59">
        <v>0.55675043434915195</v>
      </c>
      <c r="Q1254" s="59">
        <v>0.53617316669109305</v>
      </c>
      <c r="R1254" s="59">
        <v>0.53664634739860895</v>
      </c>
      <c r="S1254" s="59">
        <v>0.49693243897259798</v>
      </c>
    </row>
    <row r="1255" spans="1:19" x14ac:dyDescent="0.3">
      <c r="A1255" t="s">
        <v>730</v>
      </c>
      <c r="B1255" t="s">
        <v>731</v>
      </c>
      <c r="C1255" s="51" t="s">
        <v>43</v>
      </c>
      <c r="D1255" s="51" t="s">
        <v>47</v>
      </c>
      <c r="E1255" s="51" t="s">
        <v>44</v>
      </c>
      <c r="F1255" s="58">
        <v>113.82617100149599</v>
      </c>
      <c r="G1255" s="58">
        <v>102.090234406097</v>
      </c>
      <c r="H1255" s="58">
        <v>110.39602246941401</v>
      </c>
      <c r="I1255" s="58">
        <v>115.458873260725</v>
      </c>
      <c r="J1255" s="58">
        <v>105.806844353541</v>
      </c>
      <c r="K1255" s="58">
        <v>97.877573458763493</v>
      </c>
      <c r="L1255" s="58">
        <v>91.466979203017502</v>
      </c>
      <c r="M1255" s="59">
        <v>0.657263260790103</v>
      </c>
      <c r="N1255" s="59">
        <v>0.69609448011973496</v>
      </c>
      <c r="O1255" s="59">
        <v>0.65989315642427304</v>
      </c>
      <c r="P1255" s="59">
        <v>0.63737261187137695</v>
      </c>
      <c r="Q1255" s="59">
        <v>0.60757449476194303</v>
      </c>
      <c r="R1255" s="59">
        <v>0.610963984257062</v>
      </c>
      <c r="S1255" s="59">
        <v>0.55662434909469405</v>
      </c>
    </row>
    <row r="1256" spans="1:19" x14ac:dyDescent="0.3">
      <c r="A1256" t="s">
        <v>732</v>
      </c>
      <c r="B1256" t="s">
        <v>733</v>
      </c>
      <c r="C1256" s="51" t="s">
        <v>43</v>
      </c>
      <c r="D1256" s="51" t="s">
        <v>47</v>
      </c>
      <c r="E1256" s="51" t="s">
        <v>44</v>
      </c>
      <c r="F1256" s="58">
        <v>116.526780120165</v>
      </c>
      <c r="G1256" s="58">
        <v>103.32899562422099</v>
      </c>
      <c r="H1256" s="58">
        <v>103.759231693548</v>
      </c>
      <c r="I1256" s="58">
        <v>126.004341741632</v>
      </c>
      <c r="J1256" s="58">
        <v>94.932807493009804</v>
      </c>
      <c r="K1256" s="58">
        <v>97.877573458763493</v>
      </c>
      <c r="L1256" s="58">
        <v>93.485556599968703</v>
      </c>
      <c r="M1256" s="59">
        <v>0.657263260790103</v>
      </c>
      <c r="N1256" s="59">
        <v>0.69609448011973496</v>
      </c>
      <c r="O1256" s="59">
        <v>0.65989315642427304</v>
      </c>
      <c r="P1256" s="59">
        <v>0.63737261187137695</v>
      </c>
      <c r="Q1256" s="59">
        <v>0.60757449476194303</v>
      </c>
      <c r="R1256" s="59">
        <v>0.610963984257062</v>
      </c>
      <c r="S1256" s="59">
        <v>0.55662434909469405</v>
      </c>
    </row>
    <row r="1257" spans="1:19" x14ac:dyDescent="0.3">
      <c r="A1257" t="s">
        <v>734</v>
      </c>
      <c r="B1257" t="s">
        <v>735</v>
      </c>
      <c r="C1257" s="51" t="s">
        <v>43</v>
      </c>
      <c r="D1257" s="51" t="s">
        <v>47</v>
      </c>
      <c r="E1257" s="51" t="s">
        <v>44</v>
      </c>
      <c r="F1257" s="58">
        <v>111.117478516133</v>
      </c>
      <c r="G1257" s="58">
        <v>114.477846587333</v>
      </c>
      <c r="H1257" s="58">
        <v>112.881192715602</v>
      </c>
      <c r="I1257" s="58">
        <v>124.683684474551</v>
      </c>
      <c r="J1257" s="58">
        <v>97.349257340374507</v>
      </c>
      <c r="K1257" s="58">
        <v>97.877573458763493</v>
      </c>
      <c r="L1257" s="58">
        <v>91.466979203017502</v>
      </c>
      <c r="M1257" s="59">
        <v>0.657263260790103</v>
      </c>
      <c r="N1257" s="59">
        <v>0.69609448011973496</v>
      </c>
      <c r="O1257" s="59">
        <v>0.65989315642427304</v>
      </c>
      <c r="P1257" s="59">
        <v>0.63737261187137695</v>
      </c>
      <c r="Q1257" s="59">
        <v>0.60757449476194303</v>
      </c>
      <c r="R1257" s="59">
        <v>0.610963984257062</v>
      </c>
      <c r="S1257" s="59">
        <v>0.55662434909469405</v>
      </c>
    </row>
    <row r="1258" spans="1:19" x14ac:dyDescent="0.3">
      <c r="A1258" t="s">
        <v>233</v>
      </c>
      <c r="B1258" t="s">
        <v>234</v>
      </c>
      <c r="C1258" s="51" t="s">
        <v>38</v>
      </c>
      <c r="D1258" s="51" t="s">
        <v>47</v>
      </c>
      <c r="E1258" s="51" t="s">
        <v>39</v>
      </c>
      <c r="F1258" s="58">
        <v>118.219262330441</v>
      </c>
      <c r="G1258" s="58">
        <v>100.77219614937199</v>
      </c>
      <c r="H1258" s="58">
        <v>112.03319763273799</v>
      </c>
      <c r="I1258" s="58">
        <v>119.898946600247</v>
      </c>
      <c r="J1258" s="58">
        <v>119.177295582117</v>
      </c>
      <c r="K1258" s="58">
        <v>101.370750921458</v>
      </c>
      <c r="L1258" s="58">
        <v>93.514381461055905</v>
      </c>
      <c r="M1258" s="59">
        <v>0.52774111792967904</v>
      </c>
      <c r="N1258" s="59">
        <v>0.55244080124872996</v>
      </c>
      <c r="O1258" s="59">
        <v>0.52805452655652796</v>
      </c>
      <c r="P1258" s="59">
        <v>0.51486770638096502</v>
      </c>
      <c r="Q1258" s="59">
        <v>0.49347605496437802</v>
      </c>
      <c r="R1258" s="59">
        <v>0.49465307453291901</v>
      </c>
      <c r="S1258" s="59">
        <v>0.452881133767428</v>
      </c>
    </row>
    <row r="1259" spans="1:19" x14ac:dyDescent="0.3">
      <c r="A1259" t="s">
        <v>239</v>
      </c>
      <c r="B1259" t="s">
        <v>240</v>
      </c>
      <c r="C1259" s="51" t="s">
        <v>43</v>
      </c>
      <c r="D1259" s="51" t="s">
        <v>47</v>
      </c>
      <c r="E1259" s="51" t="s">
        <v>44</v>
      </c>
      <c r="F1259" s="58">
        <v>118.69672713882601</v>
      </c>
      <c r="G1259" s="58">
        <v>98.707967530268803</v>
      </c>
      <c r="H1259" s="58">
        <v>109.69799618688801</v>
      </c>
      <c r="I1259" s="58">
        <v>123.39974306393999</v>
      </c>
      <c r="J1259" s="58">
        <v>122.625463313192</v>
      </c>
      <c r="K1259" s="58">
        <v>99.544804863171095</v>
      </c>
      <c r="L1259" s="58">
        <v>93.808489917841499</v>
      </c>
      <c r="M1259" s="59">
        <v>0.63348299865090496</v>
      </c>
      <c r="N1259" s="59">
        <v>0.67485524567820898</v>
      </c>
      <c r="O1259" s="59">
        <v>0.63611124641186101</v>
      </c>
      <c r="P1259" s="59">
        <v>0.61063409458769002</v>
      </c>
      <c r="Q1259" s="59">
        <v>0.57838975421976402</v>
      </c>
      <c r="R1259" s="59">
        <v>0.58337597691960896</v>
      </c>
      <c r="S1259" s="59">
        <v>0.52423862155146395</v>
      </c>
    </row>
    <row r="1260" spans="1:19" x14ac:dyDescent="0.3">
      <c r="A1260" t="s">
        <v>241</v>
      </c>
      <c r="B1260" t="s">
        <v>242</v>
      </c>
      <c r="C1260" s="51" t="s">
        <v>43</v>
      </c>
      <c r="D1260" s="51" t="s">
        <v>47</v>
      </c>
      <c r="E1260" s="51" t="s">
        <v>44</v>
      </c>
      <c r="F1260" s="58">
        <v>121.913852465787</v>
      </c>
      <c r="G1260" s="58">
        <v>98.461508646916599</v>
      </c>
      <c r="H1260" s="58">
        <v>113.067093510975</v>
      </c>
      <c r="I1260" s="58">
        <v>119.838814045023</v>
      </c>
      <c r="J1260" s="58">
        <v>126.530356064307</v>
      </c>
      <c r="K1260" s="58">
        <v>99.494968177487905</v>
      </c>
      <c r="L1260" s="58">
        <v>88.083559980801198</v>
      </c>
      <c r="M1260" s="59">
        <v>0.68752251936409903</v>
      </c>
      <c r="N1260" s="59">
        <v>0.72813489622248295</v>
      </c>
      <c r="O1260" s="59">
        <v>0.69037044070521203</v>
      </c>
      <c r="P1260" s="59">
        <v>0.66520384339489802</v>
      </c>
      <c r="Q1260" s="59">
        <v>0.63227964764443501</v>
      </c>
      <c r="R1260" s="59">
        <v>0.637196040385968</v>
      </c>
      <c r="S1260" s="59">
        <v>0.57571117043042497</v>
      </c>
    </row>
    <row r="1261" spans="1:19" x14ac:dyDescent="0.3">
      <c r="A1261" t="s">
        <v>235</v>
      </c>
      <c r="B1261" t="s">
        <v>236</v>
      </c>
      <c r="C1261" s="51" t="s">
        <v>38</v>
      </c>
      <c r="D1261" s="51" t="s">
        <v>47</v>
      </c>
      <c r="E1261" s="51" t="s">
        <v>39</v>
      </c>
      <c r="F1261" s="58">
        <v>118.219262330441</v>
      </c>
      <c r="G1261" s="58">
        <v>100.77219614937199</v>
      </c>
      <c r="H1261" s="58">
        <v>112.03319763273799</v>
      </c>
      <c r="I1261" s="58">
        <v>119.898946600247</v>
      </c>
      <c r="J1261" s="58">
        <v>119.177295582117</v>
      </c>
      <c r="K1261" s="58">
        <v>101.370750921458</v>
      </c>
      <c r="L1261" s="58">
        <v>93.514381461055905</v>
      </c>
      <c r="M1261" s="59">
        <v>0.52774111792967904</v>
      </c>
      <c r="N1261" s="59">
        <v>0.55244080124872996</v>
      </c>
      <c r="O1261" s="59">
        <v>0.52805452655652796</v>
      </c>
      <c r="P1261" s="59">
        <v>0.51486770638096502</v>
      </c>
      <c r="Q1261" s="59">
        <v>0.49347605496437802</v>
      </c>
      <c r="R1261" s="59">
        <v>0.49465307453291901</v>
      </c>
      <c r="S1261" s="59">
        <v>0.452881133767428</v>
      </c>
    </row>
    <row r="1262" spans="1:19" x14ac:dyDescent="0.3">
      <c r="A1262" t="s">
        <v>237</v>
      </c>
      <c r="B1262" t="s">
        <v>238</v>
      </c>
      <c r="C1262" s="51" t="s">
        <v>38</v>
      </c>
      <c r="D1262" s="51" t="s">
        <v>47</v>
      </c>
      <c r="E1262" s="51" t="s">
        <v>44</v>
      </c>
      <c r="F1262" s="58">
        <v>120.32951259371799</v>
      </c>
      <c r="G1262" s="58">
        <v>97.294285659179707</v>
      </c>
      <c r="H1262" s="58">
        <v>110.682986728722</v>
      </c>
      <c r="I1262" s="58">
        <v>114.442410364276</v>
      </c>
      <c r="J1262" s="58">
        <v>121.228745695905</v>
      </c>
      <c r="K1262" s="58">
        <v>105.509540124439</v>
      </c>
      <c r="L1262" s="58">
        <v>96.131528166024793</v>
      </c>
      <c r="M1262" s="59">
        <v>0.63346520853035604</v>
      </c>
      <c r="N1262" s="59">
        <v>0.67484566613322206</v>
      </c>
      <c r="O1262" s="59">
        <v>0.63608065907526801</v>
      </c>
      <c r="P1262" s="59">
        <v>0.61062584221402405</v>
      </c>
      <c r="Q1262" s="59">
        <v>0.57838067881419597</v>
      </c>
      <c r="R1262" s="59">
        <v>0.58334936943263105</v>
      </c>
      <c r="S1262" s="59">
        <v>0.52422351218214203</v>
      </c>
    </row>
    <row r="1263" spans="1:19" x14ac:dyDescent="0.3">
      <c r="A1263" t="s">
        <v>3880</v>
      </c>
      <c r="B1263" t="s">
        <v>3881</v>
      </c>
      <c r="C1263" s="51" t="s">
        <v>38</v>
      </c>
      <c r="D1263" s="51" t="s">
        <v>47</v>
      </c>
      <c r="E1263" s="51" t="s">
        <v>39</v>
      </c>
      <c r="F1263" s="58">
        <v>87.615526791396107</v>
      </c>
      <c r="G1263" s="58">
        <v>86.716067087998496</v>
      </c>
      <c r="H1263" s="58">
        <v>85.590729015865605</v>
      </c>
      <c r="I1263" s="58">
        <v>90.484391348794901</v>
      </c>
      <c r="J1263" s="58">
        <v>88.167384748724004</v>
      </c>
      <c r="K1263" s="58">
        <v>101.76312875207</v>
      </c>
      <c r="L1263" s="58">
        <v>100.819474656643</v>
      </c>
      <c r="M1263" s="59">
        <v>0.472316099429057</v>
      </c>
      <c r="N1263" s="59">
        <v>0.50071753704519795</v>
      </c>
      <c r="O1263" s="59">
        <v>0.47480354420063497</v>
      </c>
      <c r="P1263" s="59">
        <v>0.45202668420073899</v>
      </c>
      <c r="Q1263" s="59">
        <v>0.42437341877277801</v>
      </c>
      <c r="R1263" s="59">
        <v>0.43172237685953102</v>
      </c>
      <c r="S1263" s="59">
        <v>0.368329668652011</v>
      </c>
    </row>
    <row r="1264" spans="1:19" x14ac:dyDescent="0.3">
      <c r="A1264" t="s">
        <v>3882</v>
      </c>
      <c r="B1264" t="s">
        <v>3883</v>
      </c>
      <c r="C1264" s="51" t="s">
        <v>38</v>
      </c>
      <c r="D1264" s="51" t="s">
        <v>47</v>
      </c>
      <c r="E1264" s="51" t="s">
        <v>44</v>
      </c>
      <c r="F1264" s="58">
        <v>88.938850383521199</v>
      </c>
      <c r="G1264" s="58">
        <v>89.787148919839495</v>
      </c>
      <c r="H1264" s="58">
        <v>85.255237651681995</v>
      </c>
      <c r="I1264" s="58">
        <v>93.744466694592404</v>
      </c>
      <c r="J1264" s="58">
        <v>88.138380972620396</v>
      </c>
      <c r="K1264" s="58">
        <v>102.283281636902</v>
      </c>
      <c r="L1264" s="58">
        <v>99.033993558909501</v>
      </c>
      <c r="M1264" s="59">
        <v>0.60474020321369204</v>
      </c>
      <c r="N1264" s="59">
        <v>0.649774499929473</v>
      </c>
      <c r="O1264" s="59">
        <v>0.60960189543365895</v>
      </c>
      <c r="P1264" s="59">
        <v>0.57400070322713803</v>
      </c>
      <c r="Q1264" s="59">
        <v>0.53486923168693301</v>
      </c>
      <c r="R1264" s="59">
        <v>0.54680500300978496</v>
      </c>
      <c r="S1264" s="59">
        <v>0.46733985894367402</v>
      </c>
    </row>
    <row r="1265" spans="1:19" x14ac:dyDescent="0.3">
      <c r="A1265" t="s">
        <v>3884</v>
      </c>
      <c r="B1265" t="s">
        <v>3885</v>
      </c>
      <c r="C1265" s="51" t="s">
        <v>38</v>
      </c>
      <c r="D1265" s="51" t="s">
        <v>47</v>
      </c>
      <c r="E1265" s="51" t="s">
        <v>39</v>
      </c>
      <c r="F1265" s="58">
        <v>87.615526791396107</v>
      </c>
      <c r="G1265" s="58">
        <v>86.716067087998496</v>
      </c>
      <c r="H1265" s="58">
        <v>85.590729015865605</v>
      </c>
      <c r="I1265" s="58">
        <v>90.484391348794901</v>
      </c>
      <c r="J1265" s="58">
        <v>88.167384748724004</v>
      </c>
      <c r="K1265" s="58">
        <v>101.76312875207</v>
      </c>
      <c r="L1265" s="58">
        <v>100.819474656643</v>
      </c>
      <c r="M1265" s="59">
        <v>0.472316099429057</v>
      </c>
      <c r="N1265" s="59">
        <v>0.50071753704519795</v>
      </c>
      <c r="O1265" s="59">
        <v>0.47480354420063497</v>
      </c>
      <c r="P1265" s="59">
        <v>0.45202668420073899</v>
      </c>
      <c r="Q1265" s="59">
        <v>0.42437341877277801</v>
      </c>
      <c r="R1265" s="59">
        <v>0.43172237685953102</v>
      </c>
      <c r="S1265" s="59">
        <v>0.368329668652011</v>
      </c>
    </row>
    <row r="1266" spans="1:19" x14ac:dyDescent="0.3">
      <c r="A1266" t="s">
        <v>4716</v>
      </c>
      <c r="B1266" t="s">
        <v>4717</v>
      </c>
      <c r="C1266" s="51" t="s">
        <v>38</v>
      </c>
      <c r="D1266" s="51" t="s">
        <v>47</v>
      </c>
      <c r="E1266" s="51" t="s">
        <v>39</v>
      </c>
      <c r="F1266" s="58">
        <v>92.1197043333095</v>
      </c>
      <c r="G1266" s="58">
        <v>86.333479489975005</v>
      </c>
      <c r="H1266" s="58">
        <v>103.447871500768</v>
      </c>
      <c r="I1266" s="58">
        <v>93.731994757212604</v>
      </c>
      <c r="J1266" s="58">
        <v>88.571362468795499</v>
      </c>
      <c r="K1266" s="58">
        <v>106.160305980296</v>
      </c>
      <c r="L1266" s="58">
        <v>103.042750423355</v>
      </c>
      <c r="M1266" s="59">
        <v>0.436364997944794</v>
      </c>
      <c r="N1266" s="59">
        <v>0.47446269762802201</v>
      </c>
      <c r="O1266" s="59">
        <v>0.43920242256601</v>
      </c>
      <c r="P1266" s="59">
        <v>0.41050171826486498</v>
      </c>
      <c r="Q1266" s="59">
        <v>0.374588804657012</v>
      </c>
      <c r="R1266" s="59">
        <v>0.383731405750313</v>
      </c>
      <c r="S1266" s="59">
        <v>0.31345825131145</v>
      </c>
    </row>
    <row r="1267" spans="1:19" x14ac:dyDescent="0.3">
      <c r="A1267" t="s">
        <v>4714</v>
      </c>
      <c r="B1267" t="s">
        <v>4715</v>
      </c>
      <c r="C1267" s="51" t="s">
        <v>38</v>
      </c>
      <c r="D1267" s="51" t="s">
        <v>47</v>
      </c>
      <c r="E1267" s="51" t="s">
        <v>44</v>
      </c>
      <c r="F1267" s="58">
        <v>94.713858789655703</v>
      </c>
      <c r="G1267" s="58">
        <v>82.316605373478794</v>
      </c>
      <c r="H1267" s="58">
        <v>101.13147194411</v>
      </c>
      <c r="I1267" s="58">
        <v>93.207314350760299</v>
      </c>
      <c r="J1267" s="58">
        <v>85.691543275444005</v>
      </c>
      <c r="K1267" s="58">
        <v>103.466119628173</v>
      </c>
      <c r="L1267" s="58">
        <v>107.07621351433301</v>
      </c>
      <c r="M1267" s="59">
        <v>0.58748866606856098</v>
      </c>
      <c r="N1267" s="59">
        <v>0.638585351461744</v>
      </c>
      <c r="O1267" s="59">
        <v>0.59310336891942095</v>
      </c>
      <c r="P1267" s="59">
        <v>0.551380582309978</v>
      </c>
      <c r="Q1267" s="59">
        <v>0.50551725952029303</v>
      </c>
      <c r="R1267" s="59">
        <v>0.52015869538472304</v>
      </c>
      <c r="S1267" s="59">
        <v>0.43336549471498598</v>
      </c>
    </row>
    <row r="1268" spans="1:19" x14ac:dyDescent="0.3">
      <c r="A1268" t="s">
        <v>736</v>
      </c>
      <c r="B1268" t="s">
        <v>737</v>
      </c>
      <c r="C1268" s="51" t="s">
        <v>38</v>
      </c>
      <c r="D1268" s="51" t="s">
        <v>47</v>
      </c>
      <c r="E1268" s="51" t="s">
        <v>39</v>
      </c>
      <c r="F1268" s="58">
        <v>94.331171455760597</v>
      </c>
      <c r="G1268" s="58">
        <v>93.644792219950801</v>
      </c>
      <c r="H1268" s="58">
        <v>103.763997410785</v>
      </c>
      <c r="I1268" s="58">
        <v>89.375343407001495</v>
      </c>
      <c r="J1268" s="58">
        <v>86.766709877459505</v>
      </c>
      <c r="K1268" s="58">
        <v>100.916649833623</v>
      </c>
      <c r="L1268" s="58"/>
      <c r="M1268" s="59">
        <v>0.39475249038679899</v>
      </c>
      <c r="N1268" s="59">
        <v>0.432674543522309</v>
      </c>
      <c r="O1268" s="59">
        <v>0.39694046331989702</v>
      </c>
      <c r="P1268" s="59">
        <v>0.36751839999361302</v>
      </c>
      <c r="Q1268" s="59">
        <v>0.33113587634458302</v>
      </c>
      <c r="R1268" s="59">
        <v>0.340166472404483</v>
      </c>
      <c r="S1268" s="59">
        <v>0.26683624583064303</v>
      </c>
    </row>
    <row r="1269" spans="1:19" x14ac:dyDescent="0.3">
      <c r="A1269" t="s">
        <v>740</v>
      </c>
      <c r="B1269" t="s">
        <v>741</v>
      </c>
      <c r="C1269" s="51" t="s">
        <v>43</v>
      </c>
      <c r="D1269" s="51" t="s">
        <v>47</v>
      </c>
      <c r="E1269" s="51" t="s">
        <v>39</v>
      </c>
      <c r="F1269" s="58">
        <v>94.331171455760597</v>
      </c>
      <c r="G1269" s="58">
        <v>93.644792219950801</v>
      </c>
      <c r="H1269" s="58">
        <v>103.763997410785</v>
      </c>
      <c r="I1269" s="58">
        <v>89.375343407001495</v>
      </c>
      <c r="J1269" s="58">
        <v>86.766709877459505</v>
      </c>
      <c r="K1269" s="58">
        <v>100.916649833623</v>
      </c>
      <c r="L1269" s="58"/>
      <c r="M1269" s="59">
        <v>0.39475249038679899</v>
      </c>
      <c r="N1269" s="59">
        <v>0.432674543522309</v>
      </c>
      <c r="O1269" s="59">
        <v>0.39694046331989702</v>
      </c>
      <c r="P1269" s="59">
        <v>0.36751839999361302</v>
      </c>
      <c r="Q1269" s="59">
        <v>0.33113587634458302</v>
      </c>
      <c r="R1269" s="59">
        <v>0.340166472404483</v>
      </c>
      <c r="S1269" s="59">
        <v>0.26683624583064303</v>
      </c>
    </row>
    <row r="1270" spans="1:19" x14ac:dyDescent="0.3">
      <c r="A1270" t="s">
        <v>4718</v>
      </c>
      <c r="B1270" t="s">
        <v>4719</v>
      </c>
      <c r="C1270" s="51" t="s">
        <v>43</v>
      </c>
      <c r="D1270" s="51" t="s">
        <v>47</v>
      </c>
      <c r="E1270" s="51" t="s">
        <v>39</v>
      </c>
      <c r="F1270" s="58">
        <v>92.1197043333095</v>
      </c>
      <c r="G1270" s="58">
        <v>86.333479489975005</v>
      </c>
      <c r="H1270" s="58">
        <v>103.447871500768</v>
      </c>
      <c r="I1270" s="58">
        <v>93.731994757212604</v>
      </c>
      <c r="J1270" s="58">
        <v>88.571362468795499</v>
      </c>
      <c r="K1270" s="58">
        <v>106.160305980296</v>
      </c>
      <c r="L1270" s="58">
        <v>103.042750423355</v>
      </c>
      <c r="M1270" s="59">
        <v>0.436364997944794</v>
      </c>
      <c r="N1270" s="59">
        <v>0.47446269762802201</v>
      </c>
      <c r="O1270" s="59">
        <v>0.43920242256601</v>
      </c>
      <c r="P1270" s="59">
        <v>0.41050171826486498</v>
      </c>
      <c r="Q1270" s="59">
        <v>0.374588804657012</v>
      </c>
      <c r="R1270" s="59">
        <v>0.383731405750313</v>
      </c>
      <c r="S1270" s="59">
        <v>0.31345825131145</v>
      </c>
    </row>
    <row r="1271" spans="1:19" x14ac:dyDescent="0.3">
      <c r="A1271" t="s">
        <v>4720</v>
      </c>
      <c r="B1271" t="s">
        <v>4721</v>
      </c>
      <c r="C1271" s="51" t="s">
        <v>43</v>
      </c>
      <c r="D1271" s="51" t="s">
        <v>47</v>
      </c>
      <c r="E1271" s="51" t="s">
        <v>44</v>
      </c>
      <c r="F1271" s="58">
        <v>90.184945053310997</v>
      </c>
      <c r="G1271" s="58">
        <v>83.917192094318295</v>
      </c>
      <c r="H1271" s="58">
        <v>104.87376653327701</v>
      </c>
      <c r="I1271" s="58">
        <v>92.797999365070595</v>
      </c>
      <c r="J1271" s="58">
        <v>87.355858128162296</v>
      </c>
      <c r="K1271" s="58">
        <v>113.446127060042</v>
      </c>
      <c r="L1271" s="58">
        <v>101.65285636161001</v>
      </c>
      <c r="M1271" s="59">
        <v>0.58380476572654705</v>
      </c>
      <c r="N1271" s="59">
        <v>0.63623174865907195</v>
      </c>
      <c r="O1271" s="59">
        <v>0.58927117435137</v>
      </c>
      <c r="P1271" s="59">
        <v>0.54890146886045899</v>
      </c>
      <c r="Q1271" s="59">
        <v>0.50329222655124695</v>
      </c>
      <c r="R1271" s="59">
        <v>0.51661526010090797</v>
      </c>
      <c r="S1271" s="59">
        <v>0.43095486370914898</v>
      </c>
    </row>
    <row r="1272" spans="1:19" x14ac:dyDescent="0.3">
      <c r="A1272" t="s">
        <v>738</v>
      </c>
      <c r="B1272" t="s">
        <v>739</v>
      </c>
      <c r="C1272" s="51" t="s">
        <v>38</v>
      </c>
      <c r="D1272" s="51" t="s">
        <v>47</v>
      </c>
      <c r="E1272" s="51" t="s">
        <v>39</v>
      </c>
      <c r="F1272" s="58">
        <v>94.331171455760597</v>
      </c>
      <c r="G1272" s="58">
        <v>93.644792219950801</v>
      </c>
      <c r="H1272" s="58">
        <v>103.763997410785</v>
      </c>
      <c r="I1272" s="58">
        <v>89.375343407001495</v>
      </c>
      <c r="J1272" s="58">
        <v>86.766709877459505</v>
      </c>
      <c r="K1272" s="58">
        <v>100.916649833623</v>
      </c>
      <c r="L1272" s="58"/>
      <c r="M1272" s="59">
        <v>0.39475249038679899</v>
      </c>
      <c r="N1272" s="59">
        <v>0.432674543522309</v>
      </c>
      <c r="O1272" s="59">
        <v>0.39694046331989702</v>
      </c>
      <c r="P1272" s="59">
        <v>0.36751839999361302</v>
      </c>
      <c r="Q1272" s="59">
        <v>0.33113587634458302</v>
      </c>
      <c r="R1272" s="59">
        <v>0.340166472404483</v>
      </c>
      <c r="S1272" s="59">
        <v>0.26683624583064303</v>
      </c>
    </row>
    <row r="1273" spans="1:19" x14ac:dyDescent="0.3">
      <c r="A1273" t="s">
        <v>4778</v>
      </c>
      <c r="B1273" t="s">
        <v>4779</v>
      </c>
      <c r="C1273" s="51" t="s">
        <v>38</v>
      </c>
      <c r="D1273" s="51" t="s">
        <v>47</v>
      </c>
      <c r="E1273" s="51" t="s">
        <v>44</v>
      </c>
      <c r="F1273" s="58">
        <v>118.324182245438</v>
      </c>
      <c r="G1273" s="58">
        <v>116.60188778068699</v>
      </c>
      <c r="H1273" s="58">
        <v>116.602612706811</v>
      </c>
      <c r="I1273" s="58">
        <v>132.48449951157801</v>
      </c>
      <c r="J1273" s="58">
        <v>110.644490822676</v>
      </c>
      <c r="K1273" s="58">
        <v>96.151254333204093</v>
      </c>
      <c r="L1273" s="58">
        <v>94.1556718361836</v>
      </c>
      <c r="M1273" s="59">
        <v>0.65589547265999804</v>
      </c>
      <c r="N1273" s="59">
        <v>0.69210130598225506</v>
      </c>
      <c r="O1273" s="59">
        <v>0.65905674315017104</v>
      </c>
      <c r="P1273" s="59">
        <v>0.63382243021650997</v>
      </c>
      <c r="Q1273" s="59">
        <v>0.60371944745443995</v>
      </c>
      <c r="R1273" s="59">
        <v>0.61083519732649005</v>
      </c>
      <c r="S1273" s="59">
        <v>0.55367556504973503</v>
      </c>
    </row>
    <row r="1274" spans="1:19" x14ac:dyDescent="0.3">
      <c r="A1274" t="s">
        <v>4782</v>
      </c>
      <c r="B1274" t="s">
        <v>4783</v>
      </c>
      <c r="C1274" s="51" t="s">
        <v>38</v>
      </c>
      <c r="D1274" s="51" t="s">
        <v>47</v>
      </c>
      <c r="E1274" s="51" t="s">
        <v>39</v>
      </c>
      <c r="F1274" s="58">
        <v>118.402940453364</v>
      </c>
      <c r="G1274" s="58">
        <v>115.053699069366</v>
      </c>
      <c r="H1274" s="58">
        <v>113.78338837624101</v>
      </c>
      <c r="I1274" s="58">
        <v>128.301628064347</v>
      </c>
      <c r="J1274" s="58">
        <v>112.031074009045</v>
      </c>
      <c r="K1274" s="58">
        <v>98.827920132282898</v>
      </c>
      <c r="L1274" s="58">
        <v>95.627525609434699</v>
      </c>
      <c r="M1274" s="59">
        <v>0.56196435910429199</v>
      </c>
      <c r="N1274" s="59">
        <v>0.581715515910047</v>
      </c>
      <c r="O1274" s="59">
        <v>0.56322695381396004</v>
      </c>
      <c r="P1274" s="59">
        <v>0.54798303456445996</v>
      </c>
      <c r="Q1274" s="59">
        <v>0.52762460119750199</v>
      </c>
      <c r="R1274" s="59">
        <v>0.532185176627892</v>
      </c>
      <c r="S1274" s="59">
        <v>0.48983223487189398</v>
      </c>
    </row>
    <row r="1275" spans="1:19" x14ac:dyDescent="0.3">
      <c r="A1275" t="s">
        <v>4780</v>
      </c>
      <c r="B1275" t="s">
        <v>4781</v>
      </c>
      <c r="C1275" s="51" t="s">
        <v>38</v>
      </c>
      <c r="D1275" s="51" t="s">
        <v>47</v>
      </c>
      <c r="E1275" s="51" t="s">
        <v>44</v>
      </c>
      <c r="F1275" s="58">
        <v>130.42558297746999</v>
      </c>
      <c r="G1275" s="58">
        <v>120.542053839362</v>
      </c>
      <c r="H1275" s="58">
        <v>119.482051496431</v>
      </c>
      <c r="I1275" s="58">
        <v>132.28055788248599</v>
      </c>
      <c r="J1275" s="58">
        <v>113.990928171012</v>
      </c>
      <c r="K1275" s="58">
        <v>100.622830273734</v>
      </c>
      <c r="L1275" s="58">
        <v>95.674181144514904</v>
      </c>
      <c r="M1275" s="59">
        <v>0.65613425512228796</v>
      </c>
      <c r="N1275" s="59">
        <v>0.69245972746734896</v>
      </c>
      <c r="O1275" s="59">
        <v>0.65904235537255595</v>
      </c>
      <c r="P1275" s="59">
        <v>0.63422083984172695</v>
      </c>
      <c r="Q1275" s="59">
        <v>0.60412707143870104</v>
      </c>
      <c r="R1275" s="59">
        <v>0.61095903171445298</v>
      </c>
      <c r="S1275" s="59">
        <v>0.55422634798727299</v>
      </c>
    </row>
    <row r="1276" spans="1:19" x14ac:dyDescent="0.3">
      <c r="A1276" t="s">
        <v>4786</v>
      </c>
      <c r="B1276" t="s">
        <v>4787</v>
      </c>
      <c r="C1276" s="51" t="s">
        <v>43</v>
      </c>
      <c r="D1276" s="51" t="s">
        <v>47</v>
      </c>
      <c r="E1276" s="51" t="s">
        <v>44</v>
      </c>
      <c r="F1276" s="58">
        <v>119.391951291872</v>
      </c>
      <c r="G1276" s="58">
        <v>111.821743850308</v>
      </c>
      <c r="H1276" s="58">
        <v>110.641494730243</v>
      </c>
      <c r="I1276" s="58">
        <v>122.988137314242</v>
      </c>
      <c r="J1276" s="58">
        <v>108.41660509252399</v>
      </c>
      <c r="K1276" s="58">
        <v>96.429221117823801</v>
      </c>
      <c r="L1276" s="58">
        <v>93.851183080923207</v>
      </c>
      <c r="M1276" s="59">
        <v>0.65593737535719299</v>
      </c>
      <c r="N1276" s="59">
        <v>0.69214698458012902</v>
      </c>
      <c r="O1276" s="59">
        <v>0.659097025973572</v>
      </c>
      <c r="P1276" s="59">
        <v>0.633874195385843</v>
      </c>
      <c r="Q1276" s="59">
        <v>0.60377467189455603</v>
      </c>
      <c r="R1276" s="59">
        <v>0.61087978231983098</v>
      </c>
      <c r="S1276" s="59">
        <v>0.553728720686124</v>
      </c>
    </row>
    <row r="1277" spans="1:19" x14ac:dyDescent="0.3">
      <c r="A1277" t="s">
        <v>4784</v>
      </c>
      <c r="B1277" t="s">
        <v>4785</v>
      </c>
      <c r="C1277" s="51" t="s">
        <v>43</v>
      </c>
      <c r="D1277" s="51" t="s">
        <v>47</v>
      </c>
      <c r="E1277" s="51" t="s">
        <v>39</v>
      </c>
      <c r="F1277" s="58">
        <v>118.402940453364</v>
      </c>
      <c r="G1277" s="58">
        <v>115.053699069366</v>
      </c>
      <c r="H1277" s="58">
        <v>113.78338837624101</v>
      </c>
      <c r="I1277" s="58">
        <v>128.301628064347</v>
      </c>
      <c r="J1277" s="58">
        <v>112.031074009045</v>
      </c>
      <c r="K1277" s="58">
        <v>98.827920132282898</v>
      </c>
      <c r="L1277" s="58">
        <v>95.627525609434699</v>
      </c>
      <c r="M1277" s="59">
        <v>0.56196435910429199</v>
      </c>
      <c r="N1277" s="59">
        <v>0.581715515910047</v>
      </c>
      <c r="O1277" s="59">
        <v>0.56322695381396004</v>
      </c>
      <c r="P1277" s="59">
        <v>0.54798303456445996</v>
      </c>
      <c r="Q1277" s="59">
        <v>0.52762460119750199</v>
      </c>
      <c r="R1277" s="59">
        <v>0.532185176627892</v>
      </c>
      <c r="S1277" s="59">
        <v>0.48983223487189398</v>
      </c>
    </row>
    <row r="1278" spans="1:19" x14ac:dyDescent="0.3">
      <c r="A1278" t="s">
        <v>4788</v>
      </c>
      <c r="B1278" t="s">
        <v>4789</v>
      </c>
      <c r="C1278" s="51" t="s">
        <v>43</v>
      </c>
      <c r="D1278" s="51" t="s">
        <v>47</v>
      </c>
      <c r="E1278" s="51" t="s">
        <v>44</v>
      </c>
      <c r="F1278" s="58">
        <v>118.08042504573299</v>
      </c>
      <c r="G1278" s="58">
        <v>114.33553425050999</v>
      </c>
      <c r="H1278" s="58">
        <v>109.198163224353</v>
      </c>
      <c r="I1278" s="58">
        <v>129.275966355972</v>
      </c>
      <c r="J1278" s="58">
        <v>111.737175512421</v>
      </c>
      <c r="K1278" s="58">
        <v>96.659465034792902</v>
      </c>
      <c r="L1278" s="58">
        <v>93.028181674430598</v>
      </c>
      <c r="M1278" s="59">
        <v>0.65929520972898603</v>
      </c>
      <c r="N1278" s="59">
        <v>0.69378529597401295</v>
      </c>
      <c r="O1278" s="59">
        <v>0.66290131185221701</v>
      </c>
      <c r="P1278" s="59">
        <v>0.63558364525981104</v>
      </c>
      <c r="Q1278" s="59">
        <v>0.60519926019188397</v>
      </c>
      <c r="R1278" s="59">
        <v>0.61418438840546496</v>
      </c>
      <c r="S1278" s="59">
        <v>0.55550937245158705</v>
      </c>
    </row>
    <row r="1279" spans="1:19" x14ac:dyDescent="0.3">
      <c r="A1279" t="s">
        <v>97</v>
      </c>
      <c r="B1279" t="s">
        <v>98</v>
      </c>
      <c r="C1279" s="51" t="s">
        <v>43</v>
      </c>
      <c r="D1279" s="51" t="s">
        <v>47</v>
      </c>
      <c r="E1279" s="51" t="s">
        <v>39</v>
      </c>
      <c r="F1279" s="58">
        <v>94.736208206218393</v>
      </c>
      <c r="G1279" s="58">
        <v>89.379561393763893</v>
      </c>
      <c r="H1279" s="58">
        <v>86.779056826454095</v>
      </c>
      <c r="I1279" s="58">
        <v>88.363748384070604</v>
      </c>
      <c r="J1279" s="58"/>
      <c r="K1279" s="58"/>
      <c r="L1279" s="58"/>
      <c r="M1279" s="59">
        <v>0.31930813538726199</v>
      </c>
      <c r="N1279" s="59">
        <v>0.32965481606450397</v>
      </c>
      <c r="O1279" s="59">
        <v>0.31556268532091603</v>
      </c>
      <c r="P1279" s="59">
        <v>0.30951014692645501</v>
      </c>
      <c r="Q1279" s="59">
        <v>0.29357046843389101</v>
      </c>
      <c r="R1279" s="59">
        <v>0.29227600486703598</v>
      </c>
      <c r="S1279" s="59">
        <v>0.249047975761931</v>
      </c>
    </row>
    <row r="1280" spans="1:19" x14ac:dyDescent="0.3">
      <c r="A1280" t="s">
        <v>5298</v>
      </c>
      <c r="B1280" t="s">
        <v>5299</v>
      </c>
      <c r="C1280" s="51" t="s">
        <v>38</v>
      </c>
      <c r="D1280" s="51" t="s">
        <v>47</v>
      </c>
      <c r="E1280" s="51" t="s">
        <v>39</v>
      </c>
      <c r="F1280" s="58">
        <v>100.21198457784099</v>
      </c>
      <c r="G1280" s="58">
        <v>92.915589325109195</v>
      </c>
      <c r="H1280" s="58">
        <v>97.404667070655194</v>
      </c>
      <c r="I1280" s="58">
        <v>95.330120814826003</v>
      </c>
      <c r="J1280" s="58">
        <v>99.712383672983904</v>
      </c>
      <c r="K1280" s="58">
        <v>96.287812596607694</v>
      </c>
      <c r="L1280" s="58">
        <v>105.81308187170301</v>
      </c>
      <c r="M1280" s="59">
        <v>0.521519428056752</v>
      </c>
      <c r="N1280" s="59">
        <v>0.54815744190694704</v>
      </c>
      <c r="O1280" s="59">
        <v>0.51944200315098699</v>
      </c>
      <c r="P1280" s="59">
        <v>0.494220724639646</v>
      </c>
      <c r="Q1280" s="59">
        <v>0.45628204399112898</v>
      </c>
      <c r="R1280" s="59">
        <v>0.455875937421299</v>
      </c>
      <c r="S1280" s="59">
        <v>0.34067886668631803</v>
      </c>
    </row>
    <row r="1281" spans="1:19" x14ac:dyDescent="0.3">
      <c r="A1281" t="s">
        <v>3234</v>
      </c>
      <c r="B1281" t="s">
        <v>3235</v>
      </c>
      <c r="C1281" s="51" t="s">
        <v>38</v>
      </c>
      <c r="D1281" s="51" t="s">
        <v>47</v>
      </c>
      <c r="E1281" s="51" t="s">
        <v>44</v>
      </c>
      <c r="F1281" s="58">
        <v>98.079980227035193</v>
      </c>
      <c r="G1281" s="58">
        <v>124.152128863782</v>
      </c>
      <c r="H1281" s="58">
        <v>88.211835672749302</v>
      </c>
      <c r="I1281" s="58">
        <v>99.343214514697095</v>
      </c>
      <c r="J1281" s="58">
        <v>114.549962684129</v>
      </c>
      <c r="K1281" s="58">
        <v>96.656695915970801</v>
      </c>
      <c r="L1281" s="58">
        <v>98.058775678814797</v>
      </c>
      <c r="M1281" s="59">
        <v>0.68326341501346499</v>
      </c>
      <c r="N1281" s="59">
        <v>0.71689889812607799</v>
      </c>
      <c r="O1281" s="59">
        <v>0.67394725056476101</v>
      </c>
      <c r="P1281" s="59">
        <v>0.65535122363478504</v>
      </c>
      <c r="Q1281" s="59">
        <v>0.61957710035480695</v>
      </c>
      <c r="R1281" s="59">
        <v>0.62475744456919602</v>
      </c>
      <c r="S1281" s="59">
        <v>0.52053095502557301</v>
      </c>
    </row>
    <row r="1282" spans="1:19" x14ac:dyDescent="0.3">
      <c r="A1282" t="s">
        <v>272</v>
      </c>
      <c r="B1282" t="s">
        <v>273</v>
      </c>
      <c r="C1282" s="51" t="s">
        <v>38</v>
      </c>
      <c r="D1282" s="51" t="s">
        <v>47</v>
      </c>
      <c r="E1282" s="51" t="s">
        <v>44</v>
      </c>
      <c r="F1282" s="58">
        <v>107.163947559859</v>
      </c>
      <c r="G1282" s="58">
        <v>97.215852901985798</v>
      </c>
      <c r="H1282" s="58">
        <v>105.078730197597</v>
      </c>
      <c r="I1282" s="58">
        <v>97.827629456735906</v>
      </c>
      <c r="J1282" s="58">
        <v>104.209078930518</v>
      </c>
      <c r="K1282" s="58">
        <v>98.523494789973697</v>
      </c>
      <c r="L1282" s="58">
        <v>95.474025550537405</v>
      </c>
      <c r="M1282" s="59">
        <v>0.65521599371040795</v>
      </c>
      <c r="N1282" s="59">
        <v>0.68883634998685495</v>
      </c>
      <c r="O1282" s="59">
        <v>0.65777405221931295</v>
      </c>
      <c r="P1282" s="59">
        <v>0.63047901490972302</v>
      </c>
      <c r="Q1282" s="59">
        <v>0.60027991878282605</v>
      </c>
      <c r="R1282" s="59">
        <v>0.60910227510495896</v>
      </c>
      <c r="S1282" s="59">
        <v>0.54878465339467297</v>
      </c>
    </row>
    <row r="1283" spans="1:19" x14ac:dyDescent="0.3">
      <c r="A1283" t="s">
        <v>286</v>
      </c>
      <c r="B1283" t="s">
        <v>287</v>
      </c>
      <c r="C1283" s="51" t="s">
        <v>43</v>
      </c>
      <c r="D1283" s="51" t="s">
        <v>47</v>
      </c>
      <c r="E1283" s="51" t="s">
        <v>39</v>
      </c>
      <c r="F1283" s="58">
        <v>107.57035520561401</v>
      </c>
      <c r="G1283" s="58">
        <v>100.73522187995999</v>
      </c>
      <c r="H1283" s="58">
        <v>102.38678077576201</v>
      </c>
      <c r="I1283" s="58">
        <v>101.656262884599</v>
      </c>
      <c r="J1283" s="58">
        <v>101.98761167328099</v>
      </c>
      <c r="K1283" s="58">
        <v>102.80001755523701</v>
      </c>
      <c r="L1283" s="58">
        <v>97.053505160393996</v>
      </c>
      <c r="M1283" s="59">
        <v>0.55527686905534701</v>
      </c>
      <c r="N1283" s="59">
        <v>0.57306595669193705</v>
      </c>
      <c r="O1283" s="59">
        <v>0.55482338951243704</v>
      </c>
      <c r="P1283" s="59">
        <v>0.54059813592939598</v>
      </c>
      <c r="Q1283" s="59">
        <v>0.52104663970424503</v>
      </c>
      <c r="R1283" s="59">
        <v>0.52499765706021095</v>
      </c>
      <c r="S1283" s="59">
        <v>0.48155604746130998</v>
      </c>
    </row>
    <row r="1284" spans="1:19" x14ac:dyDescent="0.3">
      <c r="A1284" t="s">
        <v>274</v>
      </c>
      <c r="B1284" t="s">
        <v>275</v>
      </c>
      <c r="C1284" s="51" t="s">
        <v>38</v>
      </c>
      <c r="D1284" s="51" t="s">
        <v>47</v>
      </c>
      <c r="E1284" s="51" t="s">
        <v>39</v>
      </c>
      <c r="F1284" s="58">
        <v>107.57035520561401</v>
      </c>
      <c r="G1284" s="58">
        <v>100.73522187995999</v>
      </c>
      <c r="H1284" s="58">
        <v>102.38678077576201</v>
      </c>
      <c r="I1284" s="58">
        <v>101.656262884599</v>
      </c>
      <c r="J1284" s="58">
        <v>101.98761167328099</v>
      </c>
      <c r="K1284" s="58">
        <v>102.80001755523701</v>
      </c>
      <c r="L1284" s="58">
        <v>97.053505160393996</v>
      </c>
      <c r="M1284" s="59">
        <v>0.55527686905534701</v>
      </c>
      <c r="N1284" s="59">
        <v>0.57306595669193705</v>
      </c>
      <c r="O1284" s="59">
        <v>0.55482338951243704</v>
      </c>
      <c r="P1284" s="59">
        <v>0.54059813592939598</v>
      </c>
      <c r="Q1284" s="59">
        <v>0.52104663970424503</v>
      </c>
      <c r="R1284" s="59">
        <v>0.52499765706021095</v>
      </c>
      <c r="S1284" s="59">
        <v>0.48155604746130998</v>
      </c>
    </row>
    <row r="1285" spans="1:19" x14ac:dyDescent="0.3">
      <c r="A1285" t="s">
        <v>284</v>
      </c>
      <c r="B1285" t="s">
        <v>285</v>
      </c>
      <c r="C1285" s="51" t="s">
        <v>43</v>
      </c>
      <c r="D1285" s="51" t="s">
        <v>47</v>
      </c>
      <c r="E1285" s="51" t="s">
        <v>44</v>
      </c>
      <c r="F1285" s="58">
        <v>110.94040909165599</v>
      </c>
      <c r="G1285" s="58">
        <v>99.868295991198394</v>
      </c>
      <c r="H1285" s="58">
        <v>102.43890108014099</v>
      </c>
      <c r="I1285" s="58">
        <v>98.876831188806705</v>
      </c>
      <c r="J1285" s="58">
        <v>105.605796547805</v>
      </c>
      <c r="K1285" s="58">
        <v>102.965350575096</v>
      </c>
      <c r="L1285" s="58">
        <v>95.169508891248896</v>
      </c>
      <c r="M1285" s="59">
        <v>0.65521179555852105</v>
      </c>
      <c r="N1285" s="59">
        <v>0.68883174033889405</v>
      </c>
      <c r="O1285" s="59">
        <v>0.65776827734918797</v>
      </c>
      <c r="P1285" s="59">
        <v>0.63047901490972302</v>
      </c>
      <c r="Q1285" s="59">
        <v>0.60027991878282605</v>
      </c>
      <c r="R1285" s="59">
        <v>0.60910227510495896</v>
      </c>
      <c r="S1285" s="59">
        <v>0.548793154542638</v>
      </c>
    </row>
    <row r="1286" spans="1:19" x14ac:dyDescent="0.3">
      <c r="A1286" t="s">
        <v>280</v>
      </c>
      <c r="B1286" t="s">
        <v>281</v>
      </c>
      <c r="C1286" s="51" t="s">
        <v>38</v>
      </c>
      <c r="D1286" s="51" t="s">
        <v>47</v>
      </c>
      <c r="E1286" s="51" t="s">
        <v>39</v>
      </c>
      <c r="F1286" s="58">
        <v>107.57035520561401</v>
      </c>
      <c r="G1286" s="58">
        <v>100.73522187995999</v>
      </c>
      <c r="H1286" s="58">
        <v>102.38678077576201</v>
      </c>
      <c r="I1286" s="58">
        <v>101.656262884599</v>
      </c>
      <c r="J1286" s="58">
        <v>101.98761167328099</v>
      </c>
      <c r="K1286" s="58">
        <v>102.80001755523701</v>
      </c>
      <c r="L1286" s="58">
        <v>97.053505160393996</v>
      </c>
      <c r="M1286" s="59">
        <v>0.55527686905534701</v>
      </c>
      <c r="N1286" s="59">
        <v>0.57306595669193705</v>
      </c>
      <c r="O1286" s="59">
        <v>0.55482338951243704</v>
      </c>
      <c r="P1286" s="59">
        <v>0.54059813592939598</v>
      </c>
      <c r="Q1286" s="59">
        <v>0.52104663970424503</v>
      </c>
      <c r="R1286" s="59">
        <v>0.52499765706021095</v>
      </c>
      <c r="S1286" s="59">
        <v>0.48155604746130998</v>
      </c>
    </row>
    <row r="1287" spans="1:19" x14ac:dyDescent="0.3">
      <c r="A1287" t="s">
        <v>282</v>
      </c>
      <c r="B1287" t="s">
        <v>283</v>
      </c>
      <c r="C1287" s="51" t="s">
        <v>43</v>
      </c>
      <c r="D1287" s="51" t="s">
        <v>47</v>
      </c>
      <c r="E1287" s="51" t="s">
        <v>39</v>
      </c>
      <c r="F1287" s="58">
        <v>107.57035520561401</v>
      </c>
      <c r="G1287" s="58">
        <v>100.73522187995999</v>
      </c>
      <c r="H1287" s="58">
        <v>102.38678077576201</v>
      </c>
      <c r="I1287" s="58">
        <v>101.656262884599</v>
      </c>
      <c r="J1287" s="58">
        <v>101.98761167328099</v>
      </c>
      <c r="K1287" s="58">
        <v>102.80001755523701</v>
      </c>
      <c r="L1287" s="58">
        <v>97.053505160393996</v>
      </c>
      <c r="M1287" s="59">
        <v>0.55527686905534701</v>
      </c>
      <c r="N1287" s="59">
        <v>0.57306595669193705</v>
      </c>
      <c r="O1287" s="59">
        <v>0.55482338951243704</v>
      </c>
      <c r="P1287" s="59">
        <v>0.54059813592939598</v>
      </c>
      <c r="Q1287" s="59">
        <v>0.52104663970424503</v>
      </c>
      <c r="R1287" s="59">
        <v>0.52499765706021095</v>
      </c>
      <c r="S1287" s="59">
        <v>0.48155604746130998</v>
      </c>
    </row>
    <row r="1288" spans="1:19" x14ac:dyDescent="0.3">
      <c r="A1288" t="s">
        <v>278</v>
      </c>
      <c r="B1288" t="s">
        <v>279</v>
      </c>
      <c r="C1288" s="51" t="s">
        <v>38</v>
      </c>
      <c r="D1288" s="51" t="s">
        <v>47</v>
      </c>
      <c r="E1288" s="51" t="s">
        <v>39</v>
      </c>
      <c r="F1288" s="58">
        <v>107.57035520561401</v>
      </c>
      <c r="G1288" s="58">
        <v>100.73522187995999</v>
      </c>
      <c r="H1288" s="58">
        <v>102.38678077576201</v>
      </c>
      <c r="I1288" s="58">
        <v>101.656262884599</v>
      </c>
      <c r="J1288" s="58">
        <v>101.98761167328099</v>
      </c>
      <c r="K1288" s="58">
        <v>102.80001755523701</v>
      </c>
      <c r="L1288" s="58">
        <v>97.053505160393996</v>
      </c>
      <c r="M1288" s="59">
        <v>0.55527686905534701</v>
      </c>
      <c r="N1288" s="59">
        <v>0.57306595669193705</v>
      </c>
      <c r="O1288" s="59">
        <v>0.55482338951243704</v>
      </c>
      <c r="P1288" s="59">
        <v>0.54059813592939598</v>
      </c>
      <c r="Q1288" s="59">
        <v>0.52104663970424503</v>
      </c>
      <c r="R1288" s="59">
        <v>0.52499765706021095</v>
      </c>
      <c r="S1288" s="59">
        <v>0.48155604746130998</v>
      </c>
    </row>
    <row r="1289" spans="1:19" x14ac:dyDescent="0.3">
      <c r="A1289" t="s">
        <v>276</v>
      </c>
      <c r="B1289" t="s">
        <v>277</v>
      </c>
      <c r="C1289" s="51" t="s">
        <v>38</v>
      </c>
      <c r="D1289" s="51" t="s">
        <v>47</v>
      </c>
      <c r="E1289" s="51" t="s">
        <v>39</v>
      </c>
      <c r="F1289" s="58">
        <v>107.57035520561401</v>
      </c>
      <c r="G1289" s="58">
        <v>100.73522187995999</v>
      </c>
      <c r="H1289" s="58">
        <v>102.38678077576201</v>
      </c>
      <c r="I1289" s="58">
        <v>101.656262884599</v>
      </c>
      <c r="J1289" s="58">
        <v>101.98761167328099</v>
      </c>
      <c r="K1289" s="58">
        <v>102.80001755523701</v>
      </c>
      <c r="L1289" s="58">
        <v>97.053505160393996</v>
      </c>
      <c r="M1289" s="59">
        <v>0.55527686905534701</v>
      </c>
      <c r="N1289" s="59">
        <v>0.57306595669193705</v>
      </c>
      <c r="O1289" s="59">
        <v>0.55482338951243704</v>
      </c>
      <c r="P1289" s="59">
        <v>0.54059813592939598</v>
      </c>
      <c r="Q1289" s="59">
        <v>0.52104663970424503</v>
      </c>
      <c r="R1289" s="59">
        <v>0.52499765706021095</v>
      </c>
      <c r="S1289" s="59">
        <v>0.48155604746130998</v>
      </c>
    </row>
    <row r="1290" spans="1:19" x14ac:dyDescent="0.3">
      <c r="A1290" t="s">
        <v>2615</v>
      </c>
      <c r="B1290" t="s">
        <v>2616</v>
      </c>
      <c r="C1290" s="51" t="s">
        <v>43</v>
      </c>
      <c r="D1290" s="51" t="s">
        <v>47</v>
      </c>
      <c r="E1290" s="51" t="s">
        <v>44</v>
      </c>
      <c r="F1290" s="58">
        <v>97.051055471546405</v>
      </c>
      <c r="G1290" s="58">
        <v>99.696492937670698</v>
      </c>
      <c r="H1290" s="58">
        <v>97.941134404171905</v>
      </c>
      <c r="I1290" s="58">
        <v>97.063907825994093</v>
      </c>
      <c r="J1290" s="58">
        <v>113.65480287889601</v>
      </c>
      <c r="K1290" s="58">
        <v>105.305949692778</v>
      </c>
      <c r="L1290" s="58">
        <v>94.105053929104898</v>
      </c>
      <c r="M1290" s="59">
        <v>0.63608027236203002</v>
      </c>
      <c r="N1290" s="59">
        <v>0.67543195292022196</v>
      </c>
      <c r="O1290" s="59">
        <v>0.64066250421135196</v>
      </c>
      <c r="P1290" s="59">
        <v>0.60901874669061695</v>
      </c>
      <c r="Q1290" s="59">
        <v>0.57484775311242098</v>
      </c>
      <c r="R1290" s="59">
        <v>0.58582131643683799</v>
      </c>
      <c r="S1290" s="59">
        <v>0.52260332910007201</v>
      </c>
    </row>
    <row r="1291" spans="1:19" x14ac:dyDescent="0.3">
      <c r="A1291" t="s">
        <v>290</v>
      </c>
      <c r="B1291" t="s">
        <v>291</v>
      </c>
      <c r="C1291" s="51" t="s">
        <v>38</v>
      </c>
      <c r="D1291" s="51" t="s">
        <v>47</v>
      </c>
      <c r="E1291" s="51" t="s">
        <v>39</v>
      </c>
      <c r="F1291" s="58">
        <v>99.095808180724504</v>
      </c>
      <c r="G1291" s="58">
        <v>95.220802796012606</v>
      </c>
      <c r="H1291" s="58">
        <v>92.992001353499106</v>
      </c>
      <c r="I1291" s="58">
        <v>93.518508278084894</v>
      </c>
      <c r="J1291" s="58">
        <v>94.645867972283398</v>
      </c>
      <c r="K1291" s="58">
        <v>96.216583751377996</v>
      </c>
      <c r="L1291" s="58">
        <v>97.995321918783503</v>
      </c>
      <c r="M1291" s="59">
        <v>0.51590213244064098</v>
      </c>
      <c r="N1291" s="59">
        <v>0.53868129606245896</v>
      </c>
      <c r="O1291" s="59">
        <v>0.51513265748205594</v>
      </c>
      <c r="P1291" s="59">
        <v>0.498730298451728</v>
      </c>
      <c r="Q1291" s="59">
        <v>0.47499755634917401</v>
      </c>
      <c r="R1291" s="59">
        <v>0.48003944321098002</v>
      </c>
      <c r="S1291" s="59">
        <v>0.43009687045836398</v>
      </c>
    </row>
    <row r="1292" spans="1:19" x14ac:dyDescent="0.3">
      <c r="A1292" t="s">
        <v>292</v>
      </c>
      <c r="B1292" t="s">
        <v>293</v>
      </c>
      <c r="C1292" s="51" t="s">
        <v>43</v>
      </c>
      <c r="D1292" s="51" t="s">
        <v>47</v>
      </c>
      <c r="E1292" s="51" t="s">
        <v>44</v>
      </c>
      <c r="F1292" s="58">
        <v>100.174555313007</v>
      </c>
      <c r="G1292" s="58">
        <v>95.196532169409494</v>
      </c>
      <c r="H1292" s="58">
        <v>86.605940256683098</v>
      </c>
      <c r="I1292" s="58">
        <v>92.4511076986131</v>
      </c>
      <c r="J1292" s="58">
        <v>99.723719757853701</v>
      </c>
      <c r="K1292" s="58">
        <v>95.321367195029296</v>
      </c>
      <c r="L1292" s="58">
        <v>96.014610288042704</v>
      </c>
      <c r="M1292" s="59">
        <v>0.63102451947516602</v>
      </c>
      <c r="N1292" s="59">
        <v>0.67051179202896904</v>
      </c>
      <c r="O1292" s="59">
        <v>0.63402873710882102</v>
      </c>
      <c r="P1292" s="59">
        <v>0.60359108504083803</v>
      </c>
      <c r="Q1292" s="59">
        <v>0.56879657513336501</v>
      </c>
      <c r="R1292" s="59">
        <v>0.57880453236114904</v>
      </c>
      <c r="S1292" s="59">
        <v>0.51145801501730903</v>
      </c>
    </row>
    <row r="1293" spans="1:19" x14ac:dyDescent="0.3">
      <c r="A1293" t="s">
        <v>288</v>
      </c>
      <c r="B1293" t="s">
        <v>289</v>
      </c>
      <c r="C1293" s="51" t="s">
        <v>38</v>
      </c>
      <c r="D1293" s="51" t="s">
        <v>47</v>
      </c>
      <c r="E1293" s="51" t="s">
        <v>39</v>
      </c>
      <c r="F1293" s="58">
        <v>99.095808180724504</v>
      </c>
      <c r="G1293" s="58">
        <v>95.220802796012606</v>
      </c>
      <c r="H1293" s="58">
        <v>92.992001353499106</v>
      </c>
      <c r="I1293" s="58">
        <v>93.518508278084894</v>
      </c>
      <c r="J1293" s="58">
        <v>94.645867972283398</v>
      </c>
      <c r="K1293" s="58">
        <v>96.216583751377996</v>
      </c>
      <c r="L1293" s="58">
        <v>97.995321918783503</v>
      </c>
      <c r="M1293" s="59">
        <v>0.51590213244064098</v>
      </c>
      <c r="N1293" s="59">
        <v>0.53868129606245896</v>
      </c>
      <c r="O1293" s="59">
        <v>0.51513265748205594</v>
      </c>
      <c r="P1293" s="59">
        <v>0.498730298451728</v>
      </c>
      <c r="Q1293" s="59">
        <v>0.47499755634917401</v>
      </c>
      <c r="R1293" s="59">
        <v>0.48003944321098002</v>
      </c>
      <c r="S1293" s="59">
        <v>0.43009687045836398</v>
      </c>
    </row>
    <row r="1294" spans="1:19" x14ac:dyDescent="0.3">
      <c r="A1294" t="s">
        <v>1428</v>
      </c>
      <c r="B1294" t="s">
        <v>1429</v>
      </c>
      <c r="C1294" s="51" t="s">
        <v>43</v>
      </c>
      <c r="D1294" s="51" t="s">
        <v>47</v>
      </c>
      <c r="E1294" s="51" t="s">
        <v>44</v>
      </c>
      <c r="F1294" s="58">
        <v>103.809568851123</v>
      </c>
      <c r="G1294" s="58">
        <v>99.663697368453199</v>
      </c>
      <c r="H1294" s="58">
        <v>104.36512077617</v>
      </c>
      <c r="I1294" s="58">
        <v>104.239856528979</v>
      </c>
      <c r="J1294" s="58">
        <v>122.917334923631</v>
      </c>
      <c r="K1294" s="58">
        <v>111.042096201889</v>
      </c>
      <c r="L1294" s="58">
        <v>87.860355659565201</v>
      </c>
      <c r="M1294" s="59">
        <v>0.66311249049360999</v>
      </c>
      <c r="N1294" s="59">
        <v>0.69682785879239695</v>
      </c>
      <c r="O1294" s="59">
        <v>0.66676570261405499</v>
      </c>
      <c r="P1294" s="59">
        <v>0.64063057386664302</v>
      </c>
      <c r="Q1294" s="59">
        <v>0.611761584487858</v>
      </c>
      <c r="R1294" s="59">
        <v>0.620313041830305</v>
      </c>
      <c r="S1294" s="59">
        <v>0.56584183802825005</v>
      </c>
    </row>
    <row r="1295" spans="1:19" x14ac:dyDescent="0.3">
      <c r="A1295" t="s">
        <v>4990</v>
      </c>
      <c r="B1295" t="s">
        <v>4991</v>
      </c>
      <c r="C1295" s="51" t="s">
        <v>43</v>
      </c>
      <c r="D1295" s="51" t="s">
        <v>47</v>
      </c>
      <c r="E1295" s="51" t="s">
        <v>44</v>
      </c>
      <c r="F1295" s="58">
        <v>96.945450218134894</v>
      </c>
      <c r="G1295" s="58">
        <v>115.69252771707001</v>
      </c>
      <c r="H1295" s="58">
        <v>103.072249771602</v>
      </c>
      <c r="I1295" s="58">
        <v>107.61997427205699</v>
      </c>
      <c r="J1295" s="58">
        <v>107.910703952934</v>
      </c>
      <c r="K1295" s="58">
        <v>122.924425199731</v>
      </c>
      <c r="L1295" s="58">
        <v>91.652847934578105</v>
      </c>
      <c r="M1295" s="59">
        <v>0.69060522788892098</v>
      </c>
      <c r="N1295" s="59">
        <v>0.72453079327385195</v>
      </c>
      <c r="O1295" s="59">
        <v>0.69267253115758798</v>
      </c>
      <c r="P1295" s="59">
        <v>0.66653945291985195</v>
      </c>
      <c r="Q1295" s="59">
        <v>0.63373545525746</v>
      </c>
      <c r="R1295" s="59">
        <v>0.63899929845686498</v>
      </c>
      <c r="S1295" s="59">
        <v>0.562222364881107</v>
      </c>
    </row>
    <row r="1296" spans="1:19" x14ac:dyDescent="0.3">
      <c r="A1296" t="s">
        <v>4984</v>
      </c>
      <c r="B1296" t="s">
        <v>4985</v>
      </c>
      <c r="C1296" s="51" t="s">
        <v>38</v>
      </c>
      <c r="D1296" s="51" t="s">
        <v>47</v>
      </c>
      <c r="E1296" s="51" t="s">
        <v>44</v>
      </c>
      <c r="F1296" s="58">
        <v>98.765744656355693</v>
      </c>
      <c r="G1296" s="58">
        <v>117.90277102765</v>
      </c>
      <c r="H1296" s="58">
        <v>99.500072376198204</v>
      </c>
      <c r="I1296" s="58">
        <v>102.54801277048399</v>
      </c>
      <c r="J1296" s="58">
        <v>102.47589820675201</v>
      </c>
      <c r="K1296" s="58">
        <v>107.099169123794</v>
      </c>
      <c r="L1296" s="58">
        <v>93.779581344669793</v>
      </c>
      <c r="M1296" s="59">
        <v>0.65320388724026601</v>
      </c>
      <c r="N1296" s="59">
        <v>0.68993407719225597</v>
      </c>
      <c r="O1296" s="59">
        <v>0.65651880704772803</v>
      </c>
      <c r="P1296" s="59">
        <v>0.62945398884404302</v>
      </c>
      <c r="Q1296" s="59">
        <v>0.59775110207678095</v>
      </c>
      <c r="R1296" s="59">
        <v>0.60583365211547902</v>
      </c>
      <c r="S1296" s="59">
        <v>0.53743917296076404</v>
      </c>
    </row>
    <row r="1297" spans="1:19" x14ac:dyDescent="0.3">
      <c r="A1297" t="s">
        <v>4988</v>
      </c>
      <c r="B1297" t="s">
        <v>4989</v>
      </c>
      <c r="C1297" s="51" t="s">
        <v>43</v>
      </c>
      <c r="D1297" s="51" t="s">
        <v>47</v>
      </c>
      <c r="E1297" s="51" t="s">
        <v>44</v>
      </c>
      <c r="F1297" s="58">
        <v>105.242782536416</v>
      </c>
      <c r="G1297" s="58">
        <v>113.122659948688</v>
      </c>
      <c r="H1297" s="58">
        <v>101.00606171680199</v>
      </c>
      <c r="I1297" s="58">
        <v>103.597201776088</v>
      </c>
      <c r="J1297" s="58">
        <v>109.91375009428999</v>
      </c>
      <c r="K1297" s="58">
        <v>107.377112975752</v>
      </c>
      <c r="L1297" s="58">
        <v>99.530788505026507</v>
      </c>
      <c r="M1297" s="59">
        <v>0.653191224740168</v>
      </c>
      <c r="N1297" s="59">
        <v>0.68991109820151897</v>
      </c>
      <c r="O1297" s="59">
        <v>0.65649852654152097</v>
      </c>
      <c r="P1297" s="59">
        <v>0.62943565965543702</v>
      </c>
      <c r="Q1297" s="59">
        <v>0.59773384210151803</v>
      </c>
      <c r="R1297" s="59">
        <v>0.60581357454227203</v>
      </c>
      <c r="S1297" s="59">
        <v>0.53741582048255998</v>
      </c>
    </row>
    <row r="1298" spans="1:19" x14ac:dyDescent="0.3">
      <c r="A1298" t="s">
        <v>4992</v>
      </c>
      <c r="B1298" t="s">
        <v>4993</v>
      </c>
      <c r="C1298" s="51" t="s">
        <v>43</v>
      </c>
      <c r="D1298" s="51" t="s">
        <v>47</v>
      </c>
      <c r="E1298" s="51" t="s">
        <v>44</v>
      </c>
      <c r="F1298" s="58">
        <v>99.833502779321094</v>
      </c>
      <c r="G1298" s="58">
        <v>118.077704821182</v>
      </c>
      <c r="H1298" s="58">
        <v>100.17573761086599</v>
      </c>
      <c r="I1298" s="58">
        <v>106.23457110556799</v>
      </c>
      <c r="J1298" s="58">
        <v>111.121967296501</v>
      </c>
      <c r="K1298" s="58">
        <v>113.619841967517</v>
      </c>
      <c r="L1298" s="58">
        <v>93.4750925894094</v>
      </c>
      <c r="M1298" s="59">
        <v>0.653191224740168</v>
      </c>
      <c r="N1298" s="59">
        <v>0.68991109820151897</v>
      </c>
      <c r="O1298" s="59">
        <v>0.65649852654152097</v>
      </c>
      <c r="P1298" s="59">
        <v>0.62943565965543702</v>
      </c>
      <c r="Q1298" s="59">
        <v>0.59773384210151803</v>
      </c>
      <c r="R1298" s="59">
        <v>0.60581357454227203</v>
      </c>
      <c r="S1298" s="59">
        <v>0.53741582048255998</v>
      </c>
    </row>
    <row r="1299" spans="1:19" x14ac:dyDescent="0.3">
      <c r="A1299" t="s">
        <v>4982</v>
      </c>
      <c r="B1299" t="s">
        <v>4983</v>
      </c>
      <c r="C1299" s="51" t="s">
        <v>43</v>
      </c>
      <c r="D1299" s="51" t="s">
        <v>47</v>
      </c>
      <c r="E1299" s="51" t="s">
        <v>44</v>
      </c>
      <c r="F1299" s="58">
        <v>104.62342187214099</v>
      </c>
      <c r="G1299" s="58">
        <v>115.304289675387</v>
      </c>
      <c r="H1299" s="58">
        <v>98.111308332665203</v>
      </c>
      <c r="I1299" s="58">
        <v>103.054577051569</v>
      </c>
      <c r="J1299" s="58">
        <v>109.68282984694299</v>
      </c>
      <c r="K1299" s="58">
        <v>105.266918303667</v>
      </c>
      <c r="L1299" s="58">
        <v>93.632192267939104</v>
      </c>
      <c r="M1299" s="59">
        <v>0.65668245817904203</v>
      </c>
      <c r="N1299" s="59">
        <v>0.69227257089282201</v>
      </c>
      <c r="O1299" s="59">
        <v>0.660223180813725</v>
      </c>
      <c r="P1299" s="59">
        <v>0.63183969296438802</v>
      </c>
      <c r="Q1299" s="59">
        <v>0.59989822349487099</v>
      </c>
      <c r="R1299" s="59">
        <v>0.609251545273363</v>
      </c>
      <c r="S1299" s="59">
        <v>0.46914072006570001</v>
      </c>
    </row>
    <row r="1300" spans="1:19" x14ac:dyDescent="0.3">
      <c r="A1300" t="s">
        <v>4986</v>
      </c>
      <c r="B1300" t="s">
        <v>4987</v>
      </c>
      <c r="C1300" s="51" t="s">
        <v>43</v>
      </c>
      <c r="D1300" s="51" t="s">
        <v>47</v>
      </c>
      <c r="E1300" s="51" t="s">
        <v>44</v>
      </c>
      <c r="F1300" s="58">
        <v>91.7288790153777</v>
      </c>
      <c r="G1300" s="58">
        <v>116.913877684382</v>
      </c>
      <c r="H1300" s="58">
        <v>95.223529537881006</v>
      </c>
      <c r="I1300" s="58">
        <v>103.528383407332</v>
      </c>
      <c r="J1300" s="58">
        <v>105.56829915340801</v>
      </c>
      <c r="K1300" s="58">
        <v>110.828363800877</v>
      </c>
      <c r="L1300" s="58">
        <v>92.923067200359299</v>
      </c>
      <c r="M1300" s="59">
        <v>0.65609237449677404</v>
      </c>
      <c r="N1300" s="59">
        <v>0.69191167794358299</v>
      </c>
      <c r="O1300" s="59">
        <v>0.65965191022299297</v>
      </c>
      <c r="P1300" s="59">
        <v>0.63153253299553402</v>
      </c>
      <c r="Q1300" s="59">
        <v>0.59965786106169205</v>
      </c>
      <c r="R1300" s="59">
        <v>0.60880854067441303</v>
      </c>
      <c r="S1300" s="59">
        <v>0.53988907975037304</v>
      </c>
    </row>
    <row r="1301" spans="1:19" x14ac:dyDescent="0.3">
      <c r="A1301" t="s">
        <v>2563</v>
      </c>
      <c r="B1301" t="s">
        <v>2564</v>
      </c>
      <c r="C1301" s="51" t="s">
        <v>38</v>
      </c>
      <c r="D1301" s="51" t="s">
        <v>47</v>
      </c>
      <c r="E1301" s="51" t="s">
        <v>44</v>
      </c>
      <c r="F1301" s="58">
        <v>101.605065439844</v>
      </c>
      <c r="G1301" s="58">
        <v>104.70747391725401</v>
      </c>
      <c r="H1301" s="58">
        <v>115.41927755237499</v>
      </c>
      <c r="I1301" s="58">
        <v>109.387903211802</v>
      </c>
      <c r="J1301" s="58">
        <v>107.719114949388</v>
      </c>
      <c r="K1301" s="58">
        <v>110.141129280781</v>
      </c>
      <c r="L1301" s="58">
        <v>94.069839045569495</v>
      </c>
      <c r="M1301" s="59">
        <v>0.66642277890374002</v>
      </c>
      <c r="N1301" s="59">
        <v>0.69915567325533901</v>
      </c>
      <c r="O1301" s="59">
        <v>0.67006819632191905</v>
      </c>
      <c r="P1301" s="59">
        <v>0.64385311224243902</v>
      </c>
      <c r="Q1301" s="59">
        <v>0.61510416327173401</v>
      </c>
      <c r="R1301" s="59">
        <v>0.62409766752859797</v>
      </c>
      <c r="S1301" s="59">
        <v>0.56949738914634196</v>
      </c>
    </row>
    <row r="1302" spans="1:19" x14ac:dyDescent="0.3">
      <c r="A1302" t="s">
        <v>2571</v>
      </c>
      <c r="B1302" t="s">
        <v>2572</v>
      </c>
      <c r="C1302" s="51" t="s">
        <v>43</v>
      </c>
      <c r="D1302" s="51" t="s">
        <v>47</v>
      </c>
      <c r="E1302" s="51" t="s">
        <v>44</v>
      </c>
      <c r="F1302" s="58">
        <v>113.491366691796</v>
      </c>
      <c r="G1302" s="58">
        <v>114.792464604358</v>
      </c>
      <c r="H1302" s="58">
        <v>117.755613692805</v>
      </c>
      <c r="I1302" s="58">
        <v>110.437104943873</v>
      </c>
      <c r="J1302" s="58">
        <v>110.324098028081</v>
      </c>
      <c r="K1302" s="58">
        <v>104.176418672124</v>
      </c>
      <c r="L1302" s="58">
        <v>93.765322386280999</v>
      </c>
      <c r="M1302" s="59">
        <v>0.66641055784922998</v>
      </c>
      <c r="N1302" s="59">
        <v>0.699142235217182</v>
      </c>
      <c r="O1302" s="59">
        <v>0.67005422926594604</v>
      </c>
      <c r="P1302" s="59">
        <v>0.64384555015859801</v>
      </c>
      <c r="Q1302" s="59">
        <v>0.61509591530879304</v>
      </c>
      <c r="R1302" s="59">
        <v>0.62408809713776203</v>
      </c>
      <c r="S1302" s="59">
        <v>0.56948664880334399</v>
      </c>
    </row>
    <row r="1303" spans="1:19" x14ac:dyDescent="0.3">
      <c r="A1303" t="s">
        <v>2567</v>
      </c>
      <c r="B1303" t="s">
        <v>2568</v>
      </c>
      <c r="C1303" s="51" t="s">
        <v>43</v>
      </c>
      <c r="D1303" s="51" t="s">
        <v>47</v>
      </c>
      <c r="E1303" s="51" t="s">
        <v>44</v>
      </c>
      <c r="F1303" s="58">
        <v>116.191975810465</v>
      </c>
      <c r="G1303" s="58">
        <v>120.986270694976</v>
      </c>
      <c r="H1303" s="58">
        <v>118.585907540219</v>
      </c>
      <c r="I1303" s="58">
        <v>120.98257342477901</v>
      </c>
      <c r="J1303" s="58">
        <v>106.699398162253</v>
      </c>
      <c r="K1303" s="58">
        <v>102.097595880358</v>
      </c>
      <c r="L1303" s="58">
        <v>89.728195496406798</v>
      </c>
      <c r="M1303" s="59">
        <v>0.66641055784922998</v>
      </c>
      <c r="N1303" s="59">
        <v>0.699142235217182</v>
      </c>
      <c r="O1303" s="59">
        <v>0.67005422926594604</v>
      </c>
      <c r="P1303" s="59">
        <v>0.64384555015859801</v>
      </c>
      <c r="Q1303" s="59">
        <v>0.61509591530879304</v>
      </c>
      <c r="R1303" s="59">
        <v>0.62408809713776203</v>
      </c>
      <c r="S1303" s="59">
        <v>0.56948664880334399</v>
      </c>
    </row>
    <row r="1304" spans="1:19" x14ac:dyDescent="0.3">
      <c r="A1304" t="s">
        <v>2565</v>
      </c>
      <c r="B1304" t="s">
        <v>2566</v>
      </c>
      <c r="C1304" s="51" t="s">
        <v>43</v>
      </c>
      <c r="D1304" s="51" t="s">
        <v>47</v>
      </c>
      <c r="E1304" s="51" t="s">
        <v>44</v>
      </c>
      <c r="F1304" s="58">
        <v>116.59494256364</v>
      </c>
      <c r="G1304" s="58">
        <v>119.99520915821</v>
      </c>
      <c r="H1304" s="58">
        <v>116.764609269697</v>
      </c>
      <c r="I1304" s="58">
        <v>115.73156962624</v>
      </c>
      <c r="J1304" s="58">
        <v>116.567534843134</v>
      </c>
      <c r="K1304" s="58">
        <v>106.243035555044</v>
      </c>
      <c r="L1304" s="58">
        <v>89.7081604041893</v>
      </c>
      <c r="M1304" s="59">
        <v>0.66655718390001595</v>
      </c>
      <c r="N1304" s="59">
        <v>0.69930569703287204</v>
      </c>
      <c r="O1304" s="59">
        <v>0.67022179907424795</v>
      </c>
      <c r="P1304" s="59">
        <v>0.64397912464313201</v>
      </c>
      <c r="Q1304" s="59">
        <v>0.61521549336176995</v>
      </c>
      <c r="R1304" s="59">
        <v>0.62422684428164699</v>
      </c>
      <c r="S1304" s="59">
        <v>0.56961282890435505</v>
      </c>
    </row>
    <row r="1305" spans="1:19" x14ac:dyDescent="0.3">
      <c r="A1305" t="s">
        <v>2573</v>
      </c>
      <c r="B1305" t="s">
        <v>2574</v>
      </c>
      <c r="C1305" s="51" t="s">
        <v>43</v>
      </c>
      <c r="D1305" s="51" t="s">
        <v>47</v>
      </c>
      <c r="E1305" s="51" t="s">
        <v>44</v>
      </c>
      <c r="F1305" s="58">
        <v>112.91815768195799</v>
      </c>
      <c r="G1305" s="58">
        <v>116.189306839284</v>
      </c>
      <c r="H1305" s="58">
        <v>114.81928888156899</v>
      </c>
      <c r="I1305" s="58">
        <v>117.195526908521</v>
      </c>
      <c r="J1305" s="58">
        <v>106.23548252218001</v>
      </c>
      <c r="K1305" s="58">
        <v>103.750559156375</v>
      </c>
      <c r="L1305" s="58">
        <v>90.861405983932102</v>
      </c>
      <c r="M1305" s="59">
        <v>0.66696417418295695</v>
      </c>
      <c r="N1305" s="59">
        <v>0.70106989714974</v>
      </c>
      <c r="O1305" s="59">
        <v>0.67038371095179194</v>
      </c>
      <c r="P1305" s="59">
        <v>0.64545787725988202</v>
      </c>
      <c r="Q1305" s="59">
        <v>0.61672555134756402</v>
      </c>
      <c r="R1305" s="59">
        <v>0.62453764582922999</v>
      </c>
      <c r="S1305" s="59">
        <v>0.57077603046553405</v>
      </c>
    </row>
    <row r="1306" spans="1:19" x14ac:dyDescent="0.3">
      <c r="A1306" t="s">
        <v>2569</v>
      </c>
      <c r="B1306" t="s">
        <v>2570</v>
      </c>
      <c r="C1306" s="51" t="s">
        <v>38</v>
      </c>
      <c r="D1306" s="51" t="s">
        <v>47</v>
      </c>
      <c r="E1306" s="51" t="s">
        <v>44</v>
      </c>
      <c r="F1306" s="58">
        <v>112.423652262704</v>
      </c>
      <c r="G1306" s="58">
        <v>117.09508609848901</v>
      </c>
      <c r="H1306" s="58">
        <v>102.976065494362</v>
      </c>
      <c r="I1306" s="58">
        <v>114.658664849915</v>
      </c>
      <c r="J1306" s="58">
        <v>105.30268054496599</v>
      </c>
      <c r="K1306" s="58">
        <v>101.81962909573799</v>
      </c>
      <c r="L1306" s="58">
        <v>90.032712155695194</v>
      </c>
      <c r="M1306" s="59">
        <v>0.66642277890374002</v>
      </c>
      <c r="N1306" s="59">
        <v>0.69915567325533901</v>
      </c>
      <c r="O1306" s="59">
        <v>0.67006819632191905</v>
      </c>
      <c r="P1306" s="59">
        <v>0.64385311224243902</v>
      </c>
      <c r="Q1306" s="59">
        <v>0.61510416327173401</v>
      </c>
      <c r="R1306" s="59">
        <v>0.62409766752859797</v>
      </c>
      <c r="S1306" s="59">
        <v>0.56949738914634196</v>
      </c>
    </row>
    <row r="1307" spans="1:19" x14ac:dyDescent="0.3">
      <c r="A1307" t="s">
        <v>2575</v>
      </c>
      <c r="B1307" t="s">
        <v>2576</v>
      </c>
      <c r="C1307" s="51" t="s">
        <v>43</v>
      </c>
      <c r="D1307" s="51" t="s">
        <v>47</v>
      </c>
      <c r="E1307" s="51" t="s">
        <v>44</v>
      </c>
      <c r="F1307" s="58">
        <v>116.191975810465</v>
      </c>
      <c r="G1307" s="58">
        <v>118.508748258728</v>
      </c>
      <c r="H1307" s="58">
        <v>113.603993163127</v>
      </c>
      <c r="I1307" s="58">
        <v>115.707866581985</v>
      </c>
      <c r="J1307" s="58">
        <v>115.156966836926</v>
      </c>
      <c r="K1307" s="58">
        <v>106.261496347191</v>
      </c>
      <c r="L1307" s="58">
        <v>89.728195496406798</v>
      </c>
      <c r="M1307" s="59">
        <v>0.66641055784922998</v>
      </c>
      <c r="N1307" s="59">
        <v>0.699142235217182</v>
      </c>
      <c r="O1307" s="59">
        <v>0.67005422926594604</v>
      </c>
      <c r="P1307" s="59">
        <v>0.64384555015859801</v>
      </c>
      <c r="Q1307" s="59">
        <v>0.61509591530879304</v>
      </c>
      <c r="R1307" s="59">
        <v>0.62408809713776203</v>
      </c>
      <c r="S1307" s="59">
        <v>0.56948664880334399</v>
      </c>
    </row>
    <row r="1308" spans="1:19" x14ac:dyDescent="0.3">
      <c r="A1308" t="s">
        <v>4790</v>
      </c>
      <c r="B1308" t="s">
        <v>4791</v>
      </c>
      <c r="C1308" s="51" t="s">
        <v>43</v>
      </c>
      <c r="D1308" s="51" t="s">
        <v>47</v>
      </c>
      <c r="E1308" s="51" t="s">
        <v>39</v>
      </c>
      <c r="F1308" s="58">
        <v>110.323560825138</v>
      </c>
      <c r="G1308" s="58">
        <v>106.88430733712499</v>
      </c>
      <c r="H1308" s="58">
        <v>104.569554916352</v>
      </c>
      <c r="I1308" s="58">
        <v>105.382247813563</v>
      </c>
      <c r="J1308" s="58">
        <v>102.379862409005</v>
      </c>
      <c r="K1308" s="58">
        <v>89.382599159188004</v>
      </c>
      <c r="L1308" s="58">
        <v>96.577490344046296</v>
      </c>
      <c r="M1308" s="59">
        <v>0.55353323760756501</v>
      </c>
      <c r="N1308" s="59">
        <v>0.571565974720321</v>
      </c>
      <c r="O1308" s="59">
        <v>0.554017169035395</v>
      </c>
      <c r="P1308" s="59">
        <v>0.54045947596104005</v>
      </c>
      <c r="Q1308" s="59">
        <v>0.52121524981490497</v>
      </c>
      <c r="R1308" s="59">
        <v>0.52450163441449105</v>
      </c>
      <c r="S1308" s="59">
        <v>0.48083759770060902</v>
      </c>
    </row>
    <row r="1309" spans="1:19" x14ac:dyDescent="0.3">
      <c r="A1309" t="s">
        <v>4792</v>
      </c>
      <c r="B1309" t="s">
        <v>4793</v>
      </c>
      <c r="C1309" s="51" t="s">
        <v>43</v>
      </c>
      <c r="D1309" s="51" t="s">
        <v>47</v>
      </c>
      <c r="E1309" s="51" t="s">
        <v>39</v>
      </c>
      <c r="F1309" s="58">
        <v>110.323560825138</v>
      </c>
      <c r="G1309" s="58">
        <v>106.88430733712499</v>
      </c>
      <c r="H1309" s="58">
        <v>104.569554916352</v>
      </c>
      <c r="I1309" s="58">
        <v>105.382247813563</v>
      </c>
      <c r="J1309" s="58">
        <v>102.379862409005</v>
      </c>
      <c r="K1309" s="58">
        <v>89.382599159188004</v>
      </c>
      <c r="L1309" s="58">
        <v>96.577490344046296</v>
      </c>
      <c r="M1309" s="59">
        <v>0.55353323760756501</v>
      </c>
      <c r="N1309" s="59">
        <v>0.571565974720321</v>
      </c>
      <c r="O1309" s="59">
        <v>0.554017169035395</v>
      </c>
      <c r="P1309" s="59">
        <v>0.54045947596104005</v>
      </c>
      <c r="Q1309" s="59">
        <v>0.52121524981490497</v>
      </c>
      <c r="R1309" s="59">
        <v>0.52450163441449105</v>
      </c>
      <c r="S1309" s="59">
        <v>0.48083759770060902</v>
      </c>
    </row>
    <row r="1310" spans="1:19" x14ac:dyDescent="0.3">
      <c r="A1310" t="s">
        <v>5116</v>
      </c>
      <c r="B1310" t="s">
        <v>5117</v>
      </c>
      <c r="C1310" s="51" t="s">
        <v>38</v>
      </c>
      <c r="D1310" s="51" t="s">
        <v>47</v>
      </c>
      <c r="E1310" s="51" t="s">
        <v>39</v>
      </c>
      <c r="F1310" s="58">
        <v>97.468210827199101</v>
      </c>
      <c r="G1310" s="58">
        <v>93.714535777447296</v>
      </c>
      <c r="H1310" s="58">
        <v>98.153783733113698</v>
      </c>
      <c r="I1310" s="58">
        <v>101.772401438214</v>
      </c>
      <c r="J1310" s="58">
        <v>94.065565631996293</v>
      </c>
      <c r="K1310" s="58">
        <v>93.188962240714005</v>
      </c>
      <c r="L1310" s="58">
        <v>105.641360482419</v>
      </c>
      <c r="M1310" s="59">
        <v>0.48602184234541901</v>
      </c>
      <c r="N1310" s="59">
        <v>0.51129344242580199</v>
      </c>
      <c r="O1310" s="59">
        <v>0.48579933946863901</v>
      </c>
      <c r="P1310" s="59">
        <v>0.476203291755674</v>
      </c>
      <c r="Q1310" s="59">
        <v>0.45623812124764701</v>
      </c>
      <c r="R1310" s="59">
        <v>0.45439538676591301</v>
      </c>
      <c r="S1310" s="59">
        <v>0.41680880552094801</v>
      </c>
    </row>
    <row r="1311" spans="1:19" x14ac:dyDescent="0.3">
      <c r="A1311" t="s">
        <v>5112</v>
      </c>
      <c r="B1311" t="s">
        <v>5113</v>
      </c>
      <c r="C1311" s="51" t="s">
        <v>43</v>
      </c>
      <c r="D1311" s="51" t="s">
        <v>47</v>
      </c>
      <c r="E1311" s="51" t="s">
        <v>44</v>
      </c>
      <c r="F1311" s="58">
        <v>94.957910923010502</v>
      </c>
      <c r="G1311" s="58">
        <v>95.319853102280902</v>
      </c>
      <c r="H1311" s="58">
        <v>95.708581212352698</v>
      </c>
      <c r="I1311" s="58">
        <v>100.65043931432299</v>
      </c>
      <c r="J1311" s="58">
        <v>90.163529825216202</v>
      </c>
      <c r="K1311" s="58">
        <v>95.602802544633207</v>
      </c>
      <c r="L1311" s="58">
        <v>104.2585289302</v>
      </c>
      <c r="M1311" s="59">
        <v>0.61366499596664503</v>
      </c>
      <c r="N1311" s="59">
        <v>0.65637227781637997</v>
      </c>
      <c r="O1311" s="59">
        <v>0.616861051202792</v>
      </c>
      <c r="P1311" s="59">
        <v>0.58988116216748798</v>
      </c>
      <c r="Q1311" s="59">
        <v>0.55670351527138195</v>
      </c>
      <c r="R1311" s="59">
        <v>0.562216662144429</v>
      </c>
      <c r="S1311" s="59">
        <v>0.50203675130160896</v>
      </c>
    </row>
    <row r="1312" spans="1:19" x14ac:dyDescent="0.3">
      <c r="A1312" t="s">
        <v>5114</v>
      </c>
      <c r="B1312" t="s">
        <v>5115</v>
      </c>
      <c r="C1312" s="51" t="s">
        <v>43</v>
      </c>
      <c r="D1312" s="51" t="s">
        <v>47</v>
      </c>
      <c r="E1312" s="51" t="s">
        <v>39</v>
      </c>
      <c r="F1312" s="58">
        <v>97.468210827199101</v>
      </c>
      <c r="G1312" s="58">
        <v>93.714535777447296</v>
      </c>
      <c r="H1312" s="58">
        <v>98.153783733113698</v>
      </c>
      <c r="I1312" s="58">
        <v>101.772401438214</v>
      </c>
      <c r="J1312" s="58">
        <v>94.065565631996293</v>
      </c>
      <c r="K1312" s="58">
        <v>93.188962240714005</v>
      </c>
      <c r="L1312" s="58">
        <v>105.641360482419</v>
      </c>
      <c r="M1312" s="59">
        <v>0.48602184234541901</v>
      </c>
      <c r="N1312" s="59">
        <v>0.51129344242580199</v>
      </c>
      <c r="O1312" s="59">
        <v>0.48579933946863901</v>
      </c>
      <c r="P1312" s="59">
        <v>0.476203291755674</v>
      </c>
      <c r="Q1312" s="59">
        <v>0.45623812124764701</v>
      </c>
      <c r="R1312" s="59">
        <v>0.45439538676591301</v>
      </c>
      <c r="S1312" s="59">
        <v>0.41680880552094801</v>
      </c>
    </row>
    <row r="1313" spans="1:19" x14ac:dyDescent="0.3">
      <c r="A1313" t="s">
        <v>5118</v>
      </c>
      <c r="B1313" t="s">
        <v>5119</v>
      </c>
      <c r="C1313" s="51" t="s">
        <v>38</v>
      </c>
      <c r="D1313" s="51" t="s">
        <v>47</v>
      </c>
      <c r="E1313" s="51" t="s">
        <v>44</v>
      </c>
      <c r="F1313" s="58">
        <v>95.087763654872205</v>
      </c>
      <c r="G1313" s="58">
        <v>91.403241509326406</v>
      </c>
      <c r="H1313" s="58">
        <v>94.019334914747404</v>
      </c>
      <c r="I1313" s="58">
        <v>101.778930115639</v>
      </c>
      <c r="J1313" s="58">
        <v>96.345484426032897</v>
      </c>
      <c r="K1313" s="58">
        <v>88.341915000616794</v>
      </c>
      <c r="L1313" s="58">
        <v>112.504551536081</v>
      </c>
      <c r="M1313" s="59">
        <v>0.68073320078970401</v>
      </c>
      <c r="N1313" s="59">
        <v>0.72103169712979398</v>
      </c>
      <c r="O1313" s="59">
        <v>0.67645676802906296</v>
      </c>
      <c r="P1313" s="59">
        <v>0.66043312684497701</v>
      </c>
      <c r="Q1313" s="59">
        <v>0.62702401836057897</v>
      </c>
      <c r="R1313" s="59">
        <v>0.62445160309159098</v>
      </c>
      <c r="S1313" s="59">
        <v>0.55243130159070797</v>
      </c>
    </row>
    <row r="1314" spans="1:19" x14ac:dyDescent="0.3">
      <c r="A1314" t="s">
        <v>5110</v>
      </c>
      <c r="B1314" t="s">
        <v>5111</v>
      </c>
      <c r="C1314" s="51" t="s">
        <v>43</v>
      </c>
      <c r="D1314" s="51" t="s">
        <v>47</v>
      </c>
      <c r="E1314" s="51" t="s">
        <v>44</v>
      </c>
      <c r="F1314" s="58">
        <v>96.149732339529606</v>
      </c>
      <c r="G1314" s="58">
        <v>83.279578949029201</v>
      </c>
      <c r="H1314" s="58">
        <v>96.817234551841693</v>
      </c>
      <c r="I1314" s="58">
        <v>97.434435722756206</v>
      </c>
      <c r="J1314" s="58">
        <v>91.4181241136762</v>
      </c>
      <c r="K1314" s="58">
        <v>91.576165520530694</v>
      </c>
      <c r="L1314" s="58">
        <v>105.91688485645101</v>
      </c>
      <c r="M1314" s="59">
        <v>0.70811547603706304</v>
      </c>
      <c r="N1314" s="59">
        <v>0.75635111069400796</v>
      </c>
      <c r="O1314" s="59">
        <v>0.70961477491786196</v>
      </c>
      <c r="P1314" s="59">
        <v>0.692598399277081</v>
      </c>
      <c r="Q1314" s="59">
        <v>0.659994774074535</v>
      </c>
      <c r="R1314" s="59">
        <v>0.65590896245810404</v>
      </c>
      <c r="S1314" s="59">
        <v>0.59853986261269299</v>
      </c>
    </row>
    <row r="1315" spans="1:19" x14ac:dyDescent="0.3">
      <c r="A1315" t="s">
        <v>210</v>
      </c>
      <c r="B1315" t="s">
        <v>211</v>
      </c>
      <c r="C1315" s="51" t="s">
        <v>43</v>
      </c>
      <c r="D1315" s="51" t="s">
        <v>47</v>
      </c>
      <c r="E1315" s="51" t="s">
        <v>39</v>
      </c>
      <c r="F1315" s="58">
        <v>105.906710952193</v>
      </c>
      <c r="G1315" s="58">
        <v>110.55088679814099</v>
      </c>
      <c r="H1315" s="58">
        <v>119.633079345043</v>
      </c>
      <c r="I1315" s="58">
        <v>100.043224589614</v>
      </c>
      <c r="J1315" s="58">
        <v>101.90228941679</v>
      </c>
      <c r="K1315" s="58">
        <v>94.932360465592396</v>
      </c>
      <c r="L1315" s="58">
        <v>97.873130179479503</v>
      </c>
      <c r="M1315" s="59">
        <v>0.56742950557083605</v>
      </c>
      <c r="N1315" s="59">
        <v>0.58761104867719605</v>
      </c>
      <c r="O1315" s="59">
        <v>0.56878733994984898</v>
      </c>
      <c r="P1315" s="59">
        <v>0.55327896396727605</v>
      </c>
      <c r="Q1315" s="59">
        <v>0.53282064085758396</v>
      </c>
      <c r="R1315" s="59">
        <v>0.53775054936521904</v>
      </c>
      <c r="S1315" s="59">
        <v>0.49634073117808802</v>
      </c>
    </row>
    <row r="1316" spans="1:19" x14ac:dyDescent="0.3">
      <c r="A1316" t="s">
        <v>208</v>
      </c>
      <c r="B1316" t="s">
        <v>209</v>
      </c>
      <c r="C1316" s="51" t="s">
        <v>43</v>
      </c>
      <c r="D1316" s="51" t="s">
        <v>47</v>
      </c>
      <c r="E1316" s="51" t="s">
        <v>44</v>
      </c>
      <c r="F1316" s="58">
        <v>101.669279049455</v>
      </c>
      <c r="G1316" s="58">
        <v>105.170810297343</v>
      </c>
      <c r="H1316" s="58">
        <v>116.27264352291699</v>
      </c>
      <c r="I1316" s="58">
        <v>99.218724535462201</v>
      </c>
      <c r="J1316" s="58">
        <v>104.93788929111101</v>
      </c>
      <c r="K1316" s="58">
        <v>95.668263825608093</v>
      </c>
      <c r="L1316" s="58">
        <v>102.864320905702</v>
      </c>
      <c r="M1316" s="59">
        <v>0.662680676223801</v>
      </c>
      <c r="N1316" s="59">
        <v>0.69705095947814799</v>
      </c>
      <c r="O1316" s="59">
        <v>0.66616489266440304</v>
      </c>
      <c r="P1316" s="59">
        <v>0.63923737630616395</v>
      </c>
      <c r="Q1316" s="59">
        <v>0.60909818412856598</v>
      </c>
      <c r="R1316" s="59">
        <v>0.61804453433482298</v>
      </c>
      <c r="S1316" s="59">
        <v>0.560552328629918</v>
      </c>
    </row>
    <row r="1317" spans="1:19" x14ac:dyDescent="0.3">
      <c r="A1317" t="s">
        <v>204</v>
      </c>
      <c r="B1317" t="s">
        <v>205</v>
      </c>
      <c r="C1317" s="51" t="s">
        <v>43</v>
      </c>
      <c r="D1317" s="51" t="s">
        <v>47</v>
      </c>
      <c r="E1317" s="51" t="s">
        <v>44</v>
      </c>
      <c r="F1317" s="58">
        <v>107.293609131022</v>
      </c>
      <c r="G1317" s="58">
        <v>116.53822173526601</v>
      </c>
      <c r="H1317" s="58">
        <v>124.820146502217</v>
      </c>
      <c r="I1317" s="58">
        <v>97.637836477012996</v>
      </c>
      <c r="J1317" s="58">
        <v>107.129966698685</v>
      </c>
      <c r="K1317" s="58">
        <v>96.369298074493102</v>
      </c>
      <c r="L1317" s="58">
        <v>99.248463919332096</v>
      </c>
      <c r="M1317" s="59">
        <v>0.65975585315841001</v>
      </c>
      <c r="N1317" s="59">
        <v>0.69522150011361705</v>
      </c>
      <c r="O1317" s="59">
        <v>0.66285004557049398</v>
      </c>
      <c r="P1317" s="59">
        <v>0.63721359244340603</v>
      </c>
      <c r="Q1317" s="59">
        <v>0.60725471705460199</v>
      </c>
      <c r="R1317" s="59">
        <v>0.61497914585206304</v>
      </c>
      <c r="S1317" s="59">
        <v>0.55860164415121405</v>
      </c>
    </row>
    <row r="1318" spans="1:19" x14ac:dyDescent="0.3">
      <c r="A1318" t="s">
        <v>206</v>
      </c>
      <c r="B1318" t="s">
        <v>207</v>
      </c>
      <c r="C1318" s="51" t="s">
        <v>43</v>
      </c>
      <c r="D1318" s="51" t="s">
        <v>47</v>
      </c>
      <c r="E1318" s="51" t="s">
        <v>44</v>
      </c>
      <c r="F1318" s="58">
        <v>107.35707448303999</v>
      </c>
      <c r="G1318" s="58">
        <v>113.351897133902</v>
      </c>
      <c r="H1318" s="58">
        <v>121.767666789131</v>
      </c>
      <c r="I1318" s="58">
        <v>101.726306175776</v>
      </c>
      <c r="J1318" s="58">
        <v>96.321663687455995</v>
      </c>
      <c r="K1318" s="58">
        <v>95.0965468523992</v>
      </c>
      <c r="L1318" s="58">
        <v>95.824500144202105</v>
      </c>
      <c r="M1318" s="59">
        <v>0.662845236070286</v>
      </c>
      <c r="N1318" s="59">
        <v>0.69711403347574397</v>
      </c>
      <c r="O1318" s="59">
        <v>0.66643580087492105</v>
      </c>
      <c r="P1318" s="59">
        <v>0.63918633927079405</v>
      </c>
      <c r="Q1318" s="59">
        <v>0.60897248880558497</v>
      </c>
      <c r="R1318" s="59">
        <v>0.61817091671431901</v>
      </c>
      <c r="S1318" s="59">
        <v>0.56056332137140596</v>
      </c>
    </row>
    <row r="1319" spans="1:19" x14ac:dyDescent="0.3">
      <c r="A1319" t="s">
        <v>212</v>
      </c>
      <c r="B1319" t="s">
        <v>213</v>
      </c>
      <c r="C1319" s="51" t="s">
        <v>43</v>
      </c>
      <c r="D1319" s="51" t="s">
        <v>47</v>
      </c>
      <c r="E1319" s="51" t="s">
        <v>39</v>
      </c>
      <c r="F1319" s="58">
        <v>105.906710952193</v>
      </c>
      <c r="G1319" s="58">
        <v>110.55088679814099</v>
      </c>
      <c r="H1319" s="58">
        <v>119.633079345043</v>
      </c>
      <c r="I1319" s="58">
        <v>100.043224589614</v>
      </c>
      <c r="J1319" s="58">
        <v>101.90228941679</v>
      </c>
      <c r="K1319" s="58">
        <v>94.932360465592396</v>
      </c>
      <c r="L1319" s="58">
        <v>97.873130179479503</v>
      </c>
      <c r="M1319" s="59">
        <v>0.56742950557083605</v>
      </c>
      <c r="N1319" s="59">
        <v>0.58761104867719605</v>
      </c>
      <c r="O1319" s="59">
        <v>0.56878733994984898</v>
      </c>
      <c r="P1319" s="59">
        <v>0.55327896396727605</v>
      </c>
      <c r="Q1319" s="59">
        <v>0.53282064085758396</v>
      </c>
      <c r="R1319" s="59">
        <v>0.53775054936521904</v>
      </c>
      <c r="S1319" s="59">
        <v>0.49634073117808802</v>
      </c>
    </row>
    <row r="1320" spans="1:19" x14ac:dyDescent="0.3">
      <c r="A1320" t="s">
        <v>198</v>
      </c>
      <c r="B1320" t="s">
        <v>199</v>
      </c>
      <c r="C1320" s="51" t="s">
        <v>38</v>
      </c>
      <c r="D1320" s="51" t="s">
        <v>47</v>
      </c>
      <c r="E1320" s="51" t="s">
        <v>44</v>
      </c>
      <c r="F1320" s="58">
        <v>102.874956885774</v>
      </c>
      <c r="G1320" s="58">
        <v>111.78251925885699</v>
      </c>
      <c r="H1320" s="58">
        <v>120.281103419739</v>
      </c>
      <c r="I1320" s="58">
        <v>101.460253025886</v>
      </c>
      <c r="J1320" s="58">
        <v>100.712656830515</v>
      </c>
      <c r="K1320" s="58">
        <v>97.954695997883704</v>
      </c>
      <c r="L1320" s="58">
        <v>95.680989727385395</v>
      </c>
      <c r="M1320" s="59">
        <v>0.65980976515557399</v>
      </c>
      <c r="N1320" s="59">
        <v>0.69527584058831304</v>
      </c>
      <c r="O1320" s="59">
        <v>0.66290700766917898</v>
      </c>
      <c r="P1320" s="59">
        <v>0.63724694076320498</v>
      </c>
      <c r="Q1320" s="59">
        <v>0.60727997236454501</v>
      </c>
      <c r="R1320" s="59">
        <v>0.61501835037041497</v>
      </c>
      <c r="S1320" s="59">
        <v>0.55865136067627397</v>
      </c>
    </row>
    <row r="1321" spans="1:19" x14ac:dyDescent="0.3">
      <c r="A1321" t="s">
        <v>200</v>
      </c>
      <c r="B1321" t="s">
        <v>201</v>
      </c>
      <c r="C1321" s="51" t="s">
        <v>38</v>
      </c>
      <c r="D1321" s="51" t="s">
        <v>47</v>
      </c>
      <c r="E1321" s="51" t="s">
        <v>44</v>
      </c>
      <c r="F1321" s="58">
        <v>107.589908214239</v>
      </c>
      <c r="G1321" s="58">
        <v>112.103083382291</v>
      </c>
      <c r="H1321" s="58">
        <v>114.607592696075</v>
      </c>
      <c r="I1321" s="58">
        <v>96.372482071037993</v>
      </c>
      <c r="J1321" s="58">
        <v>103.616118203423</v>
      </c>
      <c r="K1321" s="58">
        <v>99.876583136950899</v>
      </c>
      <c r="L1321" s="58">
        <v>95.909663238140396</v>
      </c>
      <c r="M1321" s="59">
        <v>0.66283289660906597</v>
      </c>
      <c r="N1321" s="59">
        <v>0.69705771793749305</v>
      </c>
      <c r="O1321" s="59">
        <v>0.66640194818006904</v>
      </c>
      <c r="P1321" s="59">
        <v>0.63914040004708805</v>
      </c>
      <c r="Q1321" s="59">
        <v>0.60893058119911903</v>
      </c>
      <c r="R1321" s="59">
        <v>0.61813689480260303</v>
      </c>
      <c r="S1321" s="59">
        <v>0.56051110304944596</v>
      </c>
    </row>
    <row r="1322" spans="1:19" x14ac:dyDescent="0.3">
      <c r="A1322" t="s">
        <v>202</v>
      </c>
      <c r="B1322" t="s">
        <v>203</v>
      </c>
      <c r="C1322" s="51" t="s">
        <v>38</v>
      </c>
      <c r="D1322" s="51" t="s">
        <v>47</v>
      </c>
      <c r="E1322" s="51" t="s">
        <v>39</v>
      </c>
      <c r="F1322" s="58">
        <v>105.906710952193</v>
      </c>
      <c r="G1322" s="58">
        <v>110.55088679814099</v>
      </c>
      <c r="H1322" s="58">
        <v>119.633079345043</v>
      </c>
      <c r="I1322" s="58">
        <v>100.043224589614</v>
      </c>
      <c r="J1322" s="58">
        <v>101.90228941679</v>
      </c>
      <c r="K1322" s="58">
        <v>94.932360465592396</v>
      </c>
      <c r="L1322" s="58">
        <v>97.873130179479503</v>
      </c>
      <c r="M1322" s="59">
        <v>0.56742950557083605</v>
      </c>
      <c r="N1322" s="59">
        <v>0.58761104867719605</v>
      </c>
      <c r="O1322" s="59">
        <v>0.56878733994984898</v>
      </c>
      <c r="P1322" s="59">
        <v>0.55327896396727605</v>
      </c>
      <c r="Q1322" s="59">
        <v>0.53282064085758396</v>
      </c>
      <c r="R1322" s="59">
        <v>0.53775054936521904</v>
      </c>
      <c r="S1322" s="59">
        <v>0.49634073117808802</v>
      </c>
    </row>
    <row r="1323" spans="1:19" x14ac:dyDescent="0.3">
      <c r="A1323" t="s">
        <v>4452</v>
      </c>
      <c r="B1323" t="s">
        <v>4453</v>
      </c>
      <c r="C1323" s="51" t="s">
        <v>38</v>
      </c>
      <c r="D1323" s="51" t="s">
        <v>47</v>
      </c>
      <c r="E1323" s="51" t="s">
        <v>39</v>
      </c>
      <c r="F1323" s="58">
        <v>98.356371288901101</v>
      </c>
      <c r="G1323" s="58">
        <v>98.573130533299206</v>
      </c>
      <c r="H1323" s="58">
        <v>128.30551219761199</v>
      </c>
      <c r="I1323" s="58">
        <v>113.595973063127</v>
      </c>
      <c r="J1323" s="58">
        <v>107.623030892446</v>
      </c>
      <c r="K1323" s="58">
        <v>87.799672230025806</v>
      </c>
      <c r="L1323" s="58">
        <v>93.139881499147094</v>
      </c>
      <c r="M1323" s="59">
        <v>0.58886046068185505</v>
      </c>
      <c r="N1323" s="59">
        <v>0.60616440973546903</v>
      </c>
      <c r="O1323" s="59">
        <v>0.58977905124126295</v>
      </c>
      <c r="P1323" s="59">
        <v>0.57741684108803903</v>
      </c>
      <c r="Q1323" s="59">
        <v>0.559587555743843</v>
      </c>
      <c r="R1323" s="59">
        <v>0.56281214501435495</v>
      </c>
      <c r="S1323" s="59">
        <v>0.52446217003629003</v>
      </c>
    </row>
    <row r="1324" spans="1:19" x14ac:dyDescent="0.3">
      <c r="A1324" t="s">
        <v>4450</v>
      </c>
      <c r="B1324" t="s">
        <v>4451</v>
      </c>
      <c r="C1324" s="51" t="s">
        <v>43</v>
      </c>
      <c r="D1324" s="51" t="s">
        <v>47</v>
      </c>
      <c r="E1324" s="51" t="s">
        <v>39</v>
      </c>
      <c r="F1324" s="58">
        <v>98.356371288901101</v>
      </c>
      <c r="G1324" s="58">
        <v>98.573130533299206</v>
      </c>
      <c r="H1324" s="58">
        <v>128.30551219761199</v>
      </c>
      <c r="I1324" s="58">
        <v>113.595973063127</v>
      </c>
      <c r="J1324" s="58">
        <v>107.623030892446</v>
      </c>
      <c r="K1324" s="58">
        <v>87.799672230025806</v>
      </c>
      <c r="L1324" s="58">
        <v>93.139881499147094</v>
      </c>
      <c r="M1324" s="59">
        <v>0.58886046068185505</v>
      </c>
      <c r="N1324" s="59">
        <v>0.60616440973546903</v>
      </c>
      <c r="O1324" s="59">
        <v>0.58977905124126295</v>
      </c>
      <c r="P1324" s="59">
        <v>0.57741684108803903</v>
      </c>
      <c r="Q1324" s="59">
        <v>0.559587555743843</v>
      </c>
      <c r="R1324" s="59">
        <v>0.56281214501435495</v>
      </c>
      <c r="S1324" s="59">
        <v>0.52446217003629003</v>
      </c>
    </row>
    <row r="1325" spans="1:19" x14ac:dyDescent="0.3">
      <c r="A1325" t="s">
        <v>4444</v>
      </c>
      <c r="B1325" t="s">
        <v>4445</v>
      </c>
      <c r="C1325" s="51" t="s">
        <v>38</v>
      </c>
      <c r="D1325" s="51" t="s">
        <v>47</v>
      </c>
      <c r="E1325" s="51" t="s">
        <v>39</v>
      </c>
      <c r="F1325" s="58">
        <v>98.356371288901101</v>
      </c>
      <c r="G1325" s="58">
        <v>98.573130533299206</v>
      </c>
      <c r="H1325" s="58">
        <v>128.30551219761199</v>
      </c>
      <c r="I1325" s="58">
        <v>113.595973063127</v>
      </c>
      <c r="J1325" s="58">
        <v>107.623030892446</v>
      </c>
      <c r="K1325" s="58">
        <v>87.799672230025806</v>
      </c>
      <c r="L1325" s="58">
        <v>93.139881499147094</v>
      </c>
      <c r="M1325" s="59">
        <v>0.58886046068185505</v>
      </c>
      <c r="N1325" s="59">
        <v>0.60616440973546903</v>
      </c>
      <c r="O1325" s="59">
        <v>0.58977905124126295</v>
      </c>
      <c r="P1325" s="59">
        <v>0.57741684108803903</v>
      </c>
      <c r="Q1325" s="59">
        <v>0.559587555743843</v>
      </c>
      <c r="R1325" s="59">
        <v>0.56281214501435495</v>
      </c>
      <c r="S1325" s="59">
        <v>0.52446217003629003</v>
      </c>
    </row>
    <row r="1326" spans="1:19" x14ac:dyDescent="0.3">
      <c r="A1326" t="s">
        <v>4448</v>
      </c>
      <c r="B1326" t="s">
        <v>4449</v>
      </c>
      <c r="C1326" s="51" t="s">
        <v>43</v>
      </c>
      <c r="D1326" s="51" t="s">
        <v>47</v>
      </c>
      <c r="E1326" s="51" t="s">
        <v>44</v>
      </c>
      <c r="F1326" s="58">
        <v>100.46867516425699</v>
      </c>
      <c r="G1326" s="58">
        <v>95.878842952159602</v>
      </c>
      <c r="H1326" s="58">
        <v>139.44840208997999</v>
      </c>
      <c r="I1326" s="58">
        <v>112.75303554032401</v>
      </c>
      <c r="J1326" s="58">
        <v>108.455357225987</v>
      </c>
      <c r="K1326" s="58">
        <v>85.827291384536295</v>
      </c>
      <c r="L1326" s="58">
        <v>89.857698091088096</v>
      </c>
      <c r="M1326" s="59">
        <v>0.74670812510015505</v>
      </c>
      <c r="N1326" s="59">
        <v>0.77881299024215001</v>
      </c>
      <c r="O1326" s="59">
        <v>0.74997255629717496</v>
      </c>
      <c r="P1326" s="59">
        <v>0.72541979078973895</v>
      </c>
      <c r="Q1326" s="59">
        <v>0.69623854584840905</v>
      </c>
      <c r="R1326" s="59">
        <v>0.70394824874470896</v>
      </c>
      <c r="S1326" s="59">
        <v>0.64610376667491498</v>
      </c>
    </row>
    <row r="1327" spans="1:19" x14ac:dyDescent="0.3">
      <c r="A1327" t="s">
        <v>4446</v>
      </c>
      <c r="B1327" t="s">
        <v>4447</v>
      </c>
      <c r="C1327" s="51" t="s">
        <v>43</v>
      </c>
      <c r="D1327" s="51" t="s">
        <v>47</v>
      </c>
      <c r="E1327" s="51" t="s">
        <v>44</v>
      </c>
      <c r="F1327" s="58">
        <v>95.587840043063906</v>
      </c>
      <c r="G1327" s="58">
        <v>97.339259248540401</v>
      </c>
      <c r="H1327" s="58">
        <v>133.13140606994</v>
      </c>
      <c r="I1327" s="58">
        <v>109.703901380311</v>
      </c>
      <c r="J1327" s="58">
        <v>103.27922076419</v>
      </c>
      <c r="K1327" s="58">
        <v>86.346429499116596</v>
      </c>
      <c r="L1327" s="58">
        <v>92.074031335595194</v>
      </c>
      <c r="M1327" s="59">
        <v>0.67328786145796404</v>
      </c>
      <c r="N1327" s="59">
        <v>0.70534129737849405</v>
      </c>
      <c r="O1327" s="59">
        <v>0.67634419373415</v>
      </c>
      <c r="P1327" s="59">
        <v>0.65301419183783105</v>
      </c>
      <c r="Q1327" s="59">
        <v>0.62585507975034804</v>
      </c>
      <c r="R1327" s="59">
        <v>0.63254935924362599</v>
      </c>
      <c r="S1327" s="59">
        <v>0.57959905178872595</v>
      </c>
    </row>
    <row r="1328" spans="1:19" x14ac:dyDescent="0.3">
      <c r="A1328" t="s">
        <v>2283</v>
      </c>
      <c r="B1328" t="s">
        <v>2284</v>
      </c>
      <c r="C1328" s="51" t="s">
        <v>38</v>
      </c>
      <c r="D1328" s="51" t="s">
        <v>47</v>
      </c>
      <c r="E1328" s="51" t="s">
        <v>39</v>
      </c>
      <c r="F1328" s="58">
        <v>86.289690801514496</v>
      </c>
      <c r="G1328" s="58">
        <v>82.388155758889596</v>
      </c>
      <c r="H1328" s="58">
        <v>88.052751492618995</v>
      </c>
      <c r="I1328" s="58">
        <v>88.329450556276299</v>
      </c>
      <c r="J1328" s="58">
        <v>84.868048374560004</v>
      </c>
      <c r="K1328" s="58">
        <v>96.668689697701296</v>
      </c>
      <c r="L1328" s="58"/>
      <c r="M1328" s="59">
        <v>0.37073478079283401</v>
      </c>
      <c r="N1328" s="59">
        <v>0.39953809839104598</v>
      </c>
      <c r="O1328" s="59">
        <v>0.36942792449947098</v>
      </c>
      <c r="P1328" s="59">
        <v>0.34984408119005</v>
      </c>
      <c r="Q1328" s="59">
        <v>0.32030306357385202</v>
      </c>
      <c r="R1328" s="59">
        <v>0.32504928782636699</v>
      </c>
      <c r="S1328" s="59">
        <v>0.263065217006066</v>
      </c>
    </row>
    <row r="1329" spans="1:19" x14ac:dyDescent="0.3">
      <c r="A1329" t="s">
        <v>2285</v>
      </c>
      <c r="B1329" t="s">
        <v>2286</v>
      </c>
      <c r="C1329" s="51" t="s">
        <v>43</v>
      </c>
      <c r="D1329" s="51" t="s">
        <v>47</v>
      </c>
      <c r="E1329" s="51" t="s">
        <v>39</v>
      </c>
      <c r="F1329" s="58">
        <v>86.289690801514496</v>
      </c>
      <c r="G1329" s="58">
        <v>82.388155758889596</v>
      </c>
      <c r="H1329" s="58">
        <v>88.052751492618995</v>
      </c>
      <c r="I1329" s="58">
        <v>88.329450556276299</v>
      </c>
      <c r="J1329" s="58">
        <v>84.868048374560004</v>
      </c>
      <c r="K1329" s="58">
        <v>96.668689697701296</v>
      </c>
      <c r="L1329" s="58"/>
      <c r="M1329" s="59">
        <v>0.37073478079283401</v>
      </c>
      <c r="N1329" s="59">
        <v>0.39953809839104598</v>
      </c>
      <c r="O1329" s="59">
        <v>0.36942792449947098</v>
      </c>
      <c r="P1329" s="59">
        <v>0.34984408119005</v>
      </c>
      <c r="Q1329" s="59">
        <v>0.32030306357385202</v>
      </c>
      <c r="R1329" s="59">
        <v>0.32504928782636699</v>
      </c>
      <c r="S1329" s="59">
        <v>0.263065217006066</v>
      </c>
    </row>
    <row r="1330" spans="1:19" x14ac:dyDescent="0.3">
      <c r="A1330" t="s">
        <v>2281</v>
      </c>
      <c r="B1330" t="s">
        <v>2282</v>
      </c>
      <c r="C1330" s="51" t="s">
        <v>38</v>
      </c>
      <c r="D1330" s="51" t="s">
        <v>47</v>
      </c>
      <c r="E1330" s="51" t="s">
        <v>39</v>
      </c>
      <c r="F1330" s="58">
        <v>86.289690801514496</v>
      </c>
      <c r="G1330" s="58">
        <v>82.388155758889596</v>
      </c>
      <c r="H1330" s="58">
        <v>88.052751492618995</v>
      </c>
      <c r="I1330" s="58">
        <v>88.329450556276299</v>
      </c>
      <c r="J1330" s="58">
        <v>84.868048374560004</v>
      </c>
      <c r="K1330" s="58">
        <v>96.668689697701296</v>
      </c>
      <c r="L1330" s="58"/>
      <c r="M1330" s="59">
        <v>0.37073478079283401</v>
      </c>
      <c r="N1330" s="59">
        <v>0.39953809839104598</v>
      </c>
      <c r="O1330" s="59">
        <v>0.36942792449947098</v>
      </c>
      <c r="P1330" s="59">
        <v>0.34984408119005</v>
      </c>
      <c r="Q1330" s="59">
        <v>0.32030306357385202</v>
      </c>
      <c r="R1330" s="59">
        <v>0.32504928782636699</v>
      </c>
      <c r="S1330" s="59">
        <v>0.263065217006066</v>
      </c>
    </row>
    <row r="1331" spans="1:19" x14ac:dyDescent="0.3">
      <c r="A1331" t="s">
        <v>2287</v>
      </c>
      <c r="B1331" t="s">
        <v>2288</v>
      </c>
      <c r="C1331" s="51" t="s">
        <v>43</v>
      </c>
      <c r="D1331" s="51" t="s">
        <v>47</v>
      </c>
      <c r="E1331" s="51" t="s">
        <v>44</v>
      </c>
      <c r="F1331" s="58">
        <v>85.780110995722794</v>
      </c>
      <c r="G1331" s="58">
        <v>80.534153210199094</v>
      </c>
      <c r="H1331" s="58">
        <v>90.049700484141098</v>
      </c>
      <c r="I1331" s="58">
        <v>88.300179682834099</v>
      </c>
      <c r="J1331" s="58">
        <v>81.534689268028202</v>
      </c>
      <c r="K1331" s="58">
        <v>96.711602439696193</v>
      </c>
      <c r="L1331" s="58">
        <v>106.830546450429</v>
      </c>
      <c r="M1331" s="59">
        <v>0.55277647877772096</v>
      </c>
      <c r="N1331" s="59">
        <v>0.60319602772955005</v>
      </c>
      <c r="O1331" s="59">
        <v>0.556904907365663</v>
      </c>
      <c r="P1331" s="59">
        <v>0.51766501254938802</v>
      </c>
      <c r="Q1331" s="59">
        <v>0.47377364430576002</v>
      </c>
      <c r="R1331" s="59">
        <v>0.48647200459434797</v>
      </c>
      <c r="S1331" s="59">
        <v>0.40290691422326602</v>
      </c>
    </row>
    <row r="1332" spans="1:19" x14ac:dyDescent="0.3">
      <c r="A1332" t="s">
        <v>1903</v>
      </c>
      <c r="B1332" t="s">
        <v>1904</v>
      </c>
      <c r="C1332" s="51" t="s">
        <v>38</v>
      </c>
      <c r="D1332" s="51" t="s">
        <v>47</v>
      </c>
      <c r="E1332" s="51" t="s">
        <v>39</v>
      </c>
      <c r="F1332" s="58">
        <v>84.727361718484204</v>
      </c>
      <c r="G1332" s="58">
        <v>84.833188144093896</v>
      </c>
      <c r="H1332" s="58">
        <v>88.843368852881596</v>
      </c>
      <c r="I1332" s="58">
        <v>91.899542631227405</v>
      </c>
      <c r="J1332" s="58">
        <v>86.313025186694802</v>
      </c>
      <c r="K1332" s="58">
        <v>93.840880462789499</v>
      </c>
      <c r="L1332" s="58">
        <v>99.319256438768903</v>
      </c>
      <c r="M1332" s="59">
        <v>0.48474289922715103</v>
      </c>
      <c r="N1332" s="59">
        <v>0.51292071033725195</v>
      </c>
      <c r="O1332" s="59">
        <v>0.48562235950770999</v>
      </c>
      <c r="P1332" s="59">
        <v>0.46358052754622397</v>
      </c>
      <c r="Q1332" s="59">
        <v>0.43486165937062099</v>
      </c>
      <c r="R1332" s="59">
        <v>0.44104502371062299</v>
      </c>
      <c r="S1332" s="59">
        <v>0.375342366956817</v>
      </c>
    </row>
    <row r="1333" spans="1:19" x14ac:dyDescent="0.3">
      <c r="A1333" t="s">
        <v>1899</v>
      </c>
      <c r="B1333" t="s">
        <v>1900</v>
      </c>
      <c r="C1333" s="51" t="s">
        <v>38</v>
      </c>
      <c r="D1333" s="51" t="s">
        <v>47</v>
      </c>
      <c r="E1333" s="51" t="s">
        <v>39</v>
      </c>
      <c r="F1333" s="58">
        <v>84.727361718484204</v>
      </c>
      <c r="G1333" s="58">
        <v>84.833188144093896</v>
      </c>
      <c r="H1333" s="58">
        <v>88.843368852881596</v>
      </c>
      <c r="I1333" s="58">
        <v>91.899542631227405</v>
      </c>
      <c r="J1333" s="58">
        <v>86.313025186694802</v>
      </c>
      <c r="K1333" s="58">
        <v>93.840880462789499</v>
      </c>
      <c r="L1333" s="58">
        <v>99.319256438768903</v>
      </c>
      <c r="M1333" s="59">
        <v>0.48474289922715103</v>
      </c>
      <c r="N1333" s="59">
        <v>0.51292071033725195</v>
      </c>
      <c r="O1333" s="59">
        <v>0.48562235950770999</v>
      </c>
      <c r="P1333" s="59">
        <v>0.46358052754622397</v>
      </c>
      <c r="Q1333" s="59">
        <v>0.43486165937062099</v>
      </c>
      <c r="R1333" s="59">
        <v>0.44104502371062299</v>
      </c>
      <c r="S1333" s="59">
        <v>0.375342366956817</v>
      </c>
    </row>
    <row r="1334" spans="1:19" x14ac:dyDescent="0.3">
      <c r="A1334" t="s">
        <v>1905</v>
      </c>
      <c r="B1334" t="s">
        <v>1906</v>
      </c>
      <c r="C1334" s="51" t="s">
        <v>38</v>
      </c>
      <c r="D1334" s="51" t="s">
        <v>47</v>
      </c>
      <c r="E1334" s="51" t="s">
        <v>39</v>
      </c>
      <c r="F1334" s="58">
        <v>84.727361718484204</v>
      </c>
      <c r="G1334" s="58">
        <v>84.833188144093896</v>
      </c>
      <c r="H1334" s="58">
        <v>88.843368852881596</v>
      </c>
      <c r="I1334" s="58">
        <v>91.899542631227405</v>
      </c>
      <c r="J1334" s="58">
        <v>86.313025186694802</v>
      </c>
      <c r="K1334" s="58">
        <v>93.840880462789499</v>
      </c>
      <c r="L1334" s="58">
        <v>99.319256438768903</v>
      </c>
      <c r="M1334" s="59">
        <v>0.48474289922715103</v>
      </c>
      <c r="N1334" s="59">
        <v>0.51292071033725195</v>
      </c>
      <c r="O1334" s="59">
        <v>0.48562235950770999</v>
      </c>
      <c r="P1334" s="59">
        <v>0.46358052754622397</v>
      </c>
      <c r="Q1334" s="59">
        <v>0.43486165937062099</v>
      </c>
      <c r="R1334" s="59">
        <v>0.44104502371062299</v>
      </c>
      <c r="S1334" s="59">
        <v>0.375342366956817</v>
      </c>
    </row>
    <row r="1335" spans="1:19" x14ac:dyDescent="0.3">
      <c r="A1335" t="s">
        <v>2289</v>
      </c>
      <c r="B1335" t="s">
        <v>2290</v>
      </c>
      <c r="C1335" s="51" t="s">
        <v>43</v>
      </c>
      <c r="D1335" s="51" t="s">
        <v>47</v>
      </c>
      <c r="E1335" s="51" t="s">
        <v>39</v>
      </c>
      <c r="F1335" s="58">
        <v>86.289690801514496</v>
      </c>
      <c r="G1335" s="58">
        <v>82.388155758889596</v>
      </c>
      <c r="H1335" s="58">
        <v>88.052751492618995</v>
      </c>
      <c r="I1335" s="58">
        <v>88.329450556276299</v>
      </c>
      <c r="J1335" s="58">
        <v>84.868048374560004</v>
      </c>
      <c r="K1335" s="58">
        <v>96.668689697701296</v>
      </c>
      <c r="L1335" s="58"/>
      <c r="M1335" s="59">
        <v>0.37073478079283401</v>
      </c>
      <c r="N1335" s="59">
        <v>0.39953809839104598</v>
      </c>
      <c r="O1335" s="59">
        <v>0.36942792449947098</v>
      </c>
      <c r="P1335" s="59">
        <v>0.34984408119005</v>
      </c>
      <c r="Q1335" s="59">
        <v>0.32030306357385202</v>
      </c>
      <c r="R1335" s="59">
        <v>0.32504928782636699</v>
      </c>
      <c r="S1335" s="59">
        <v>0.263065217006066</v>
      </c>
    </row>
    <row r="1336" spans="1:19" x14ac:dyDescent="0.3">
      <c r="A1336" t="s">
        <v>1901</v>
      </c>
      <c r="B1336" t="s">
        <v>1902</v>
      </c>
      <c r="C1336" s="51" t="s">
        <v>38</v>
      </c>
      <c r="D1336" s="51" t="s">
        <v>47</v>
      </c>
      <c r="E1336" s="51" t="s">
        <v>44</v>
      </c>
      <c r="F1336" s="58">
        <v>80.681472835993901</v>
      </c>
      <c r="G1336" s="58">
        <v>78.626997069408105</v>
      </c>
      <c r="H1336" s="58">
        <v>90.043270548187195</v>
      </c>
      <c r="I1336" s="58">
        <v>90.377393579896804</v>
      </c>
      <c r="J1336" s="58">
        <v>82.6464363397385</v>
      </c>
      <c r="K1336" s="58">
        <v>93.913691661631802</v>
      </c>
      <c r="L1336" s="58">
        <v>97.032632947331805</v>
      </c>
      <c r="M1336" s="59">
        <v>0.61321498479354997</v>
      </c>
      <c r="N1336" s="59">
        <v>0.65714429179789302</v>
      </c>
      <c r="O1336" s="59">
        <v>0.617282287234725</v>
      </c>
      <c r="P1336" s="59">
        <v>0.581886496138599</v>
      </c>
      <c r="Q1336" s="59">
        <v>0.54230807624100896</v>
      </c>
      <c r="R1336" s="59">
        <v>0.55387349388371598</v>
      </c>
      <c r="S1336" s="59">
        <v>0.47258774970260298</v>
      </c>
    </row>
    <row r="1337" spans="1:19" x14ac:dyDescent="0.3">
      <c r="A1337" t="s">
        <v>1907</v>
      </c>
      <c r="B1337" t="s">
        <v>1908</v>
      </c>
      <c r="C1337" s="51" t="s">
        <v>38</v>
      </c>
      <c r="D1337" s="51" t="s">
        <v>47</v>
      </c>
      <c r="E1337" s="51" t="s">
        <v>39</v>
      </c>
      <c r="F1337" s="58">
        <v>84.727361718484204</v>
      </c>
      <c r="G1337" s="58">
        <v>84.833188144093896</v>
      </c>
      <c r="H1337" s="58">
        <v>88.843368852881596</v>
      </c>
      <c r="I1337" s="58">
        <v>91.899542631227405</v>
      </c>
      <c r="J1337" s="58">
        <v>86.313025186694802</v>
      </c>
      <c r="K1337" s="58">
        <v>93.840880462789499</v>
      </c>
      <c r="L1337" s="58">
        <v>99.319256438768903</v>
      </c>
      <c r="M1337" s="59">
        <v>0.48474289922715103</v>
      </c>
      <c r="N1337" s="59">
        <v>0.51292071033725195</v>
      </c>
      <c r="O1337" s="59">
        <v>0.48562235950770999</v>
      </c>
      <c r="P1337" s="59">
        <v>0.46358052754622397</v>
      </c>
      <c r="Q1337" s="59">
        <v>0.43486165937062099</v>
      </c>
      <c r="R1337" s="59">
        <v>0.44104502371062299</v>
      </c>
      <c r="S1337" s="59">
        <v>0.375342366956817</v>
      </c>
    </row>
    <row r="1338" spans="1:19" x14ac:dyDescent="0.3">
      <c r="A1338" t="s">
        <v>2291</v>
      </c>
      <c r="B1338" t="s">
        <v>2292</v>
      </c>
      <c r="C1338" s="51" t="s">
        <v>43</v>
      </c>
      <c r="D1338" s="51" t="s">
        <v>47</v>
      </c>
      <c r="E1338" s="51" t="s">
        <v>39</v>
      </c>
      <c r="F1338" s="58">
        <v>86.289690801514496</v>
      </c>
      <c r="G1338" s="58">
        <v>82.388155758889596</v>
      </c>
      <c r="H1338" s="58">
        <v>88.052751492618995</v>
      </c>
      <c r="I1338" s="58">
        <v>88.329450556276299</v>
      </c>
      <c r="J1338" s="58">
        <v>84.868048374560004</v>
      </c>
      <c r="K1338" s="58">
        <v>96.668689697701296</v>
      </c>
      <c r="L1338" s="58"/>
      <c r="M1338" s="59">
        <v>0.37073478079283401</v>
      </c>
      <c r="N1338" s="59">
        <v>0.39953809839104598</v>
      </c>
      <c r="O1338" s="59">
        <v>0.36942792449947098</v>
      </c>
      <c r="P1338" s="59">
        <v>0.34984408119005</v>
      </c>
      <c r="Q1338" s="59">
        <v>0.32030306357385202</v>
      </c>
      <c r="R1338" s="59">
        <v>0.32504928782636699</v>
      </c>
      <c r="S1338" s="59">
        <v>0.263065217006066</v>
      </c>
    </row>
    <row r="1339" spans="1:19" x14ac:dyDescent="0.3">
      <c r="A1339" t="s">
        <v>2770</v>
      </c>
      <c r="B1339" t="s">
        <v>2771</v>
      </c>
      <c r="C1339" s="51" t="s">
        <v>43</v>
      </c>
      <c r="D1339" s="51" t="s">
        <v>47</v>
      </c>
      <c r="E1339" s="51" t="s">
        <v>44</v>
      </c>
      <c r="F1339" s="58">
        <v>99.1371862794241</v>
      </c>
      <c r="G1339" s="58">
        <v>87.400164987813</v>
      </c>
      <c r="H1339" s="58">
        <v>93.722078975597995</v>
      </c>
      <c r="I1339" s="58">
        <v>88.861512313422807</v>
      </c>
      <c r="J1339" s="58">
        <v>79.428851041646794</v>
      </c>
      <c r="K1339" s="58">
        <v>100.429747587368</v>
      </c>
      <c r="L1339" s="58">
        <v>100.821031701414</v>
      </c>
      <c r="M1339" s="59">
        <v>0.58786464378380598</v>
      </c>
      <c r="N1339" s="59">
        <v>0.63605377359471604</v>
      </c>
      <c r="O1339" s="59">
        <v>0.59373267572885202</v>
      </c>
      <c r="P1339" s="59">
        <v>0.55376086707136796</v>
      </c>
      <c r="Q1339" s="59">
        <v>0.511704247161064</v>
      </c>
      <c r="R1339" s="59">
        <v>0.52586414305671303</v>
      </c>
      <c r="S1339" s="59">
        <v>0.44851866948952102</v>
      </c>
    </row>
    <row r="1340" spans="1:19" x14ac:dyDescent="0.3">
      <c r="A1340" t="s">
        <v>2611</v>
      </c>
      <c r="B1340" t="s">
        <v>2612</v>
      </c>
      <c r="C1340" s="51" t="s">
        <v>38</v>
      </c>
      <c r="D1340" s="51" t="s">
        <v>47</v>
      </c>
      <c r="E1340" s="51" t="s">
        <v>39</v>
      </c>
      <c r="F1340" s="58">
        <v>100.182889919476</v>
      </c>
      <c r="G1340" s="58">
        <v>103.724592383228</v>
      </c>
      <c r="H1340" s="58">
        <v>96.354324550943105</v>
      </c>
      <c r="I1340" s="58">
        <v>94.289254918452897</v>
      </c>
      <c r="J1340" s="58">
        <v>109.25670115643599</v>
      </c>
      <c r="K1340" s="58">
        <v>107.10083174172</v>
      </c>
      <c r="L1340" s="58">
        <v>95.983218256364907</v>
      </c>
      <c r="M1340" s="59">
        <v>0.52400139665567003</v>
      </c>
      <c r="N1340" s="59">
        <v>0.54799032388025104</v>
      </c>
      <c r="O1340" s="59">
        <v>0.52636792401399102</v>
      </c>
      <c r="P1340" s="59">
        <v>0.50725497593642499</v>
      </c>
      <c r="Q1340" s="59">
        <v>0.48401182071304999</v>
      </c>
      <c r="R1340" s="59">
        <v>0.49054765728605798</v>
      </c>
      <c r="S1340" s="59">
        <v>0.44601512409403399</v>
      </c>
    </row>
    <row r="1341" spans="1:19" x14ac:dyDescent="0.3">
      <c r="A1341" t="s">
        <v>2619</v>
      </c>
      <c r="B1341" t="s">
        <v>2620</v>
      </c>
      <c r="C1341" s="51" t="s">
        <v>38</v>
      </c>
      <c r="D1341" s="51" t="s">
        <v>47</v>
      </c>
      <c r="E1341" s="51" t="s">
        <v>39</v>
      </c>
      <c r="F1341" s="58">
        <v>100.182889919476</v>
      </c>
      <c r="G1341" s="58">
        <v>103.724592383228</v>
      </c>
      <c r="H1341" s="58">
        <v>96.354324550943105</v>
      </c>
      <c r="I1341" s="58">
        <v>94.289254918452897</v>
      </c>
      <c r="J1341" s="58">
        <v>109.25670115643599</v>
      </c>
      <c r="K1341" s="58">
        <v>107.10083174172</v>
      </c>
      <c r="L1341" s="58">
        <v>95.983218256364907</v>
      </c>
      <c r="M1341" s="59">
        <v>0.52400139665567003</v>
      </c>
      <c r="N1341" s="59">
        <v>0.54799032388025104</v>
      </c>
      <c r="O1341" s="59">
        <v>0.52636792401399102</v>
      </c>
      <c r="P1341" s="59">
        <v>0.50725497593642499</v>
      </c>
      <c r="Q1341" s="59">
        <v>0.48401182071304999</v>
      </c>
      <c r="R1341" s="59">
        <v>0.49054765728605798</v>
      </c>
      <c r="S1341" s="59">
        <v>0.44601512409403399</v>
      </c>
    </row>
    <row r="1342" spans="1:19" x14ac:dyDescent="0.3">
      <c r="A1342" t="s">
        <v>3614</v>
      </c>
      <c r="B1342" t="s">
        <v>3615</v>
      </c>
      <c r="C1342" s="51" t="s">
        <v>38</v>
      </c>
      <c r="D1342" s="51" t="s">
        <v>47</v>
      </c>
      <c r="E1342" s="51" t="s">
        <v>39</v>
      </c>
      <c r="F1342" s="58">
        <v>94.932928950537899</v>
      </c>
      <c r="G1342" s="58">
        <v>89.7332725965733</v>
      </c>
      <c r="H1342" s="58">
        <v>94.8862302269998</v>
      </c>
      <c r="I1342" s="58">
        <v>91.260992163851299</v>
      </c>
      <c r="J1342" s="58">
        <v>88.956760398850506</v>
      </c>
      <c r="K1342" s="58">
        <v>95.508675437342404</v>
      </c>
      <c r="L1342" s="58">
        <v>103.065266183676</v>
      </c>
      <c r="M1342" s="59">
        <v>0.430146429787925</v>
      </c>
      <c r="N1342" s="59">
        <v>0.46409831093613302</v>
      </c>
      <c r="O1342" s="59">
        <v>0.43241182853927401</v>
      </c>
      <c r="P1342" s="59">
        <v>0.40728266539953301</v>
      </c>
      <c r="Q1342" s="59">
        <v>0.375503306570311</v>
      </c>
      <c r="R1342" s="59">
        <v>0.38299474807343198</v>
      </c>
      <c r="S1342" s="59">
        <v>0.32185963849412302</v>
      </c>
    </row>
    <row r="1343" spans="1:19" x14ac:dyDescent="0.3">
      <c r="A1343" t="s">
        <v>3616</v>
      </c>
      <c r="B1343" t="s">
        <v>3617</v>
      </c>
      <c r="C1343" s="51" t="s">
        <v>38</v>
      </c>
      <c r="D1343" s="51" t="s">
        <v>47</v>
      </c>
      <c r="E1343" s="51" t="s">
        <v>39</v>
      </c>
      <c r="F1343" s="58">
        <v>94.932928950537899</v>
      </c>
      <c r="G1343" s="58">
        <v>89.7332725965733</v>
      </c>
      <c r="H1343" s="58">
        <v>94.8862302269998</v>
      </c>
      <c r="I1343" s="58">
        <v>91.260992163851299</v>
      </c>
      <c r="J1343" s="58">
        <v>88.956760398850506</v>
      </c>
      <c r="K1343" s="58">
        <v>95.508675437342404</v>
      </c>
      <c r="L1343" s="58">
        <v>103.065266183676</v>
      </c>
      <c r="M1343" s="59">
        <v>0.430146429787925</v>
      </c>
      <c r="N1343" s="59">
        <v>0.46409831093613302</v>
      </c>
      <c r="O1343" s="59">
        <v>0.43241182853927401</v>
      </c>
      <c r="P1343" s="59">
        <v>0.40728266539953301</v>
      </c>
      <c r="Q1343" s="59">
        <v>0.375503306570311</v>
      </c>
      <c r="R1343" s="59">
        <v>0.38299474807343198</v>
      </c>
      <c r="S1343" s="59">
        <v>0.32185963849412302</v>
      </c>
    </row>
    <row r="1344" spans="1:19" x14ac:dyDescent="0.3">
      <c r="A1344" t="s">
        <v>2621</v>
      </c>
      <c r="B1344" t="s">
        <v>2622</v>
      </c>
      <c r="C1344" s="51" t="s">
        <v>38</v>
      </c>
      <c r="D1344" s="51" t="s">
        <v>47</v>
      </c>
      <c r="E1344" s="51" t="s">
        <v>39</v>
      </c>
      <c r="F1344" s="58">
        <v>100.182889919476</v>
      </c>
      <c r="G1344" s="58">
        <v>103.724592383228</v>
      </c>
      <c r="H1344" s="58">
        <v>96.354324550943105</v>
      </c>
      <c r="I1344" s="58">
        <v>94.289254918452897</v>
      </c>
      <c r="J1344" s="58">
        <v>109.25670115643599</v>
      </c>
      <c r="K1344" s="58">
        <v>107.10083174172</v>
      </c>
      <c r="L1344" s="58">
        <v>95.983218256364907</v>
      </c>
      <c r="M1344" s="59">
        <v>0.52400139665567003</v>
      </c>
      <c r="N1344" s="59">
        <v>0.54799032388025104</v>
      </c>
      <c r="O1344" s="59">
        <v>0.52636792401399102</v>
      </c>
      <c r="P1344" s="59">
        <v>0.50725497593642499</v>
      </c>
      <c r="Q1344" s="59">
        <v>0.48401182071304999</v>
      </c>
      <c r="R1344" s="59">
        <v>0.49054765728605798</v>
      </c>
      <c r="S1344" s="59">
        <v>0.44601512409403399</v>
      </c>
    </row>
    <row r="1345" spans="1:19" x14ac:dyDescent="0.3">
      <c r="A1345" t="s">
        <v>2936</v>
      </c>
      <c r="B1345" t="s">
        <v>2937</v>
      </c>
      <c r="C1345" s="51" t="s">
        <v>43</v>
      </c>
      <c r="D1345" s="51" t="s">
        <v>47</v>
      </c>
      <c r="E1345" s="51" t="s">
        <v>44</v>
      </c>
      <c r="F1345" s="58">
        <v>98.097648937343195</v>
      </c>
      <c r="G1345" s="58">
        <v>87.411104509549304</v>
      </c>
      <c r="H1345" s="58">
        <v>94.605956883399301</v>
      </c>
      <c r="I1345" s="58">
        <v>94.049074675392504</v>
      </c>
      <c r="J1345" s="58">
        <v>92.526869463466895</v>
      </c>
      <c r="K1345" s="58">
        <v>94.807681320614194</v>
      </c>
      <c r="L1345" s="58">
        <v>113.80677672216</v>
      </c>
      <c r="M1345" s="59">
        <v>0.56836361079057296</v>
      </c>
      <c r="N1345" s="59">
        <v>0.620604318532337</v>
      </c>
      <c r="O1345" s="59">
        <v>0.57159560518526298</v>
      </c>
      <c r="P1345" s="59">
        <v>0.542819735188381</v>
      </c>
      <c r="Q1345" s="59">
        <v>0.505270072077182</v>
      </c>
      <c r="R1345" s="59">
        <v>0.51044599368514698</v>
      </c>
      <c r="S1345" s="59">
        <v>0.44628753139066002</v>
      </c>
    </row>
    <row r="1346" spans="1:19" x14ac:dyDescent="0.3">
      <c r="A1346" t="s">
        <v>2934</v>
      </c>
      <c r="B1346" t="s">
        <v>2935</v>
      </c>
      <c r="C1346" s="51" t="s">
        <v>38</v>
      </c>
      <c r="D1346" s="51" t="s">
        <v>47</v>
      </c>
      <c r="E1346" s="51" t="s">
        <v>39</v>
      </c>
      <c r="F1346" s="58">
        <v>98.5646436011654</v>
      </c>
      <c r="G1346" s="58">
        <v>90.809682113732507</v>
      </c>
      <c r="H1346" s="58">
        <v>100.05176844567499</v>
      </c>
      <c r="I1346" s="58">
        <v>94.123429057169204</v>
      </c>
      <c r="J1346" s="58">
        <v>94.221901293705898</v>
      </c>
      <c r="K1346" s="58">
        <v>95.534142157441394</v>
      </c>
      <c r="L1346" s="58">
        <v>110.133267223213</v>
      </c>
      <c r="M1346" s="59">
        <v>0.41897286436737902</v>
      </c>
      <c r="N1346" s="59">
        <v>0.44711560049723997</v>
      </c>
      <c r="O1346" s="59">
        <v>0.41980471206662601</v>
      </c>
      <c r="P1346" s="59">
        <v>0.40410964401553401</v>
      </c>
      <c r="Q1346" s="59">
        <v>0.38103036517948302</v>
      </c>
      <c r="R1346" s="59">
        <v>0.38374980095238498</v>
      </c>
      <c r="S1346" s="59">
        <v>0.34171411977332899</v>
      </c>
    </row>
    <row r="1347" spans="1:19" x14ac:dyDescent="0.3">
      <c r="A1347" t="s">
        <v>2938</v>
      </c>
      <c r="B1347" t="s">
        <v>2939</v>
      </c>
      <c r="C1347" s="51" t="s">
        <v>43</v>
      </c>
      <c r="D1347" s="51" t="s">
        <v>47</v>
      </c>
      <c r="E1347" s="51" t="s">
        <v>39</v>
      </c>
      <c r="F1347" s="58">
        <v>98.5646436011654</v>
      </c>
      <c r="G1347" s="58">
        <v>90.809682113732507</v>
      </c>
      <c r="H1347" s="58">
        <v>100.05176844567499</v>
      </c>
      <c r="I1347" s="58">
        <v>94.123429057169204</v>
      </c>
      <c r="J1347" s="58">
        <v>94.221901293705898</v>
      </c>
      <c r="K1347" s="58">
        <v>95.534142157441394</v>
      </c>
      <c r="L1347" s="58">
        <v>110.133267223213</v>
      </c>
      <c r="M1347" s="59">
        <v>0.41897286436737902</v>
      </c>
      <c r="N1347" s="59">
        <v>0.44711560049723997</v>
      </c>
      <c r="O1347" s="59">
        <v>0.41980471206662601</v>
      </c>
      <c r="P1347" s="59">
        <v>0.40410964401553401</v>
      </c>
      <c r="Q1347" s="59">
        <v>0.38103036517948302</v>
      </c>
      <c r="R1347" s="59">
        <v>0.38374980095238498</v>
      </c>
      <c r="S1347" s="59">
        <v>0.34171411977332899</v>
      </c>
    </row>
    <row r="1348" spans="1:19" x14ac:dyDescent="0.3">
      <c r="A1348" t="s">
        <v>2940</v>
      </c>
      <c r="B1348" t="s">
        <v>2941</v>
      </c>
      <c r="C1348" s="51" t="s">
        <v>43</v>
      </c>
      <c r="D1348" s="51" t="s">
        <v>47</v>
      </c>
      <c r="E1348" s="51" t="s">
        <v>39</v>
      </c>
      <c r="F1348" s="58">
        <v>98.5646436011654</v>
      </c>
      <c r="G1348" s="58">
        <v>90.809682113732507</v>
      </c>
      <c r="H1348" s="58">
        <v>100.05176844567499</v>
      </c>
      <c r="I1348" s="58">
        <v>94.123429057169204</v>
      </c>
      <c r="J1348" s="58">
        <v>94.221901293705898</v>
      </c>
      <c r="K1348" s="58">
        <v>95.534142157441394</v>
      </c>
      <c r="L1348" s="58">
        <v>110.133267223213</v>
      </c>
      <c r="M1348" s="59">
        <v>0.41897286436737902</v>
      </c>
      <c r="N1348" s="59">
        <v>0.44711560049723997</v>
      </c>
      <c r="O1348" s="59">
        <v>0.41980471206662601</v>
      </c>
      <c r="P1348" s="59">
        <v>0.40410964401553401</v>
      </c>
      <c r="Q1348" s="59">
        <v>0.38103036517948302</v>
      </c>
      <c r="R1348" s="59">
        <v>0.38374980095238498</v>
      </c>
      <c r="S1348" s="59">
        <v>0.34171411977332899</v>
      </c>
    </row>
    <row r="1349" spans="1:19" x14ac:dyDescent="0.3">
      <c r="A1349" t="s">
        <v>2942</v>
      </c>
      <c r="B1349" t="s">
        <v>2943</v>
      </c>
      <c r="C1349" s="51" t="s">
        <v>43</v>
      </c>
      <c r="D1349" s="51" t="s">
        <v>47</v>
      </c>
      <c r="E1349" s="51" t="s">
        <v>39</v>
      </c>
      <c r="F1349" s="58">
        <v>98.5646436011654</v>
      </c>
      <c r="G1349" s="58">
        <v>90.809682113732507</v>
      </c>
      <c r="H1349" s="58">
        <v>100.05176844567499</v>
      </c>
      <c r="I1349" s="58">
        <v>94.123429057169204</v>
      </c>
      <c r="J1349" s="58">
        <v>94.221901293705898</v>
      </c>
      <c r="K1349" s="58">
        <v>95.534142157441394</v>
      </c>
      <c r="L1349" s="58">
        <v>110.133267223213</v>
      </c>
      <c r="M1349" s="59">
        <v>0.41897286436737902</v>
      </c>
      <c r="N1349" s="59">
        <v>0.44711560049723997</v>
      </c>
      <c r="O1349" s="59">
        <v>0.41980471206662601</v>
      </c>
      <c r="P1349" s="59">
        <v>0.40410964401553401</v>
      </c>
      <c r="Q1349" s="59">
        <v>0.38103036517948302</v>
      </c>
      <c r="R1349" s="59">
        <v>0.38374980095238498</v>
      </c>
      <c r="S1349" s="59">
        <v>0.34171411977332899</v>
      </c>
    </row>
    <row r="1350" spans="1:19" x14ac:dyDescent="0.3">
      <c r="A1350" t="s">
        <v>2944</v>
      </c>
      <c r="B1350" t="s">
        <v>2945</v>
      </c>
      <c r="C1350" s="51" t="s">
        <v>43</v>
      </c>
      <c r="D1350" s="51" t="s">
        <v>47</v>
      </c>
      <c r="E1350" s="51" t="s">
        <v>44</v>
      </c>
      <c r="F1350" s="58">
        <v>103.50693415617199</v>
      </c>
      <c r="G1350" s="58">
        <v>88.649865727672903</v>
      </c>
      <c r="H1350" s="58">
        <v>109.534373228437</v>
      </c>
      <c r="I1350" s="58">
        <v>94.049074675392504</v>
      </c>
      <c r="J1350" s="58">
        <v>97.3597686756043</v>
      </c>
      <c r="K1350" s="58">
        <v>94.807681320614194</v>
      </c>
      <c r="L1350" s="58">
        <v>113.80677672216</v>
      </c>
      <c r="M1350" s="59">
        <v>0.56836361079057296</v>
      </c>
      <c r="N1350" s="59">
        <v>0.620604318532337</v>
      </c>
      <c r="O1350" s="59">
        <v>0.57159560518526298</v>
      </c>
      <c r="P1350" s="59">
        <v>0.542819735188381</v>
      </c>
      <c r="Q1350" s="59">
        <v>0.505270072077182</v>
      </c>
      <c r="R1350" s="59">
        <v>0.51044599368514698</v>
      </c>
      <c r="S1350" s="59">
        <v>0.44628753139066002</v>
      </c>
    </row>
    <row r="1351" spans="1:19" x14ac:dyDescent="0.3">
      <c r="A1351" t="s">
        <v>45</v>
      </c>
      <c r="B1351" t="s">
        <v>46</v>
      </c>
      <c r="C1351" s="51" t="s">
        <v>43</v>
      </c>
      <c r="D1351" s="51" t="s">
        <v>47</v>
      </c>
      <c r="E1351" s="51" t="s">
        <v>39</v>
      </c>
      <c r="F1351" s="58">
        <v>97.985453992320998</v>
      </c>
      <c r="G1351" s="58">
        <v>92.673934304410196</v>
      </c>
      <c r="H1351" s="58">
        <v>91.089685889957494</v>
      </c>
      <c r="I1351" s="58"/>
      <c r="J1351" s="58"/>
      <c r="K1351" s="58"/>
      <c r="L1351" s="58"/>
      <c r="M1351" s="59">
        <v>0.30632912407045998</v>
      </c>
      <c r="N1351" s="59">
        <v>0.31495053258639599</v>
      </c>
      <c r="O1351" s="59">
        <v>0.30154775152200902</v>
      </c>
      <c r="P1351" s="59">
        <v>0.29682970551564097</v>
      </c>
      <c r="Q1351" s="59">
        <v>0.28084503124008298</v>
      </c>
      <c r="R1351" s="59">
        <v>0.27856967385903297</v>
      </c>
      <c r="S1351" s="59">
        <v>0.23634794263037101</v>
      </c>
    </row>
    <row r="1352" spans="1:19" x14ac:dyDescent="0.3">
      <c r="A1352" t="s">
        <v>1424</v>
      </c>
      <c r="B1352" t="s">
        <v>1425</v>
      </c>
      <c r="C1352" s="51" t="s">
        <v>43</v>
      </c>
      <c r="D1352" s="51" t="s">
        <v>47</v>
      </c>
      <c r="E1352" s="51" t="s">
        <v>44</v>
      </c>
      <c r="F1352" s="58">
        <v>103.809568851123</v>
      </c>
      <c r="G1352" s="58">
        <v>98.424938121414698</v>
      </c>
      <c r="H1352" s="58">
        <v>102.70449525818999</v>
      </c>
      <c r="I1352" s="58">
        <v>104.239856528979</v>
      </c>
      <c r="J1352" s="58">
        <v>120.500900519209</v>
      </c>
      <c r="K1352" s="58">
        <v>113.120941926315</v>
      </c>
      <c r="L1352" s="58">
        <v>87.860355659565201</v>
      </c>
      <c r="M1352" s="59">
        <v>0.66311249049360999</v>
      </c>
      <c r="N1352" s="59">
        <v>0.69682785879239695</v>
      </c>
      <c r="O1352" s="59">
        <v>0.66676570261405499</v>
      </c>
      <c r="P1352" s="59">
        <v>0.64063057386664302</v>
      </c>
      <c r="Q1352" s="59">
        <v>0.611761584487858</v>
      </c>
      <c r="R1352" s="59">
        <v>0.620313041830305</v>
      </c>
      <c r="S1352" s="59">
        <v>0.56584183802825005</v>
      </c>
    </row>
    <row r="1353" spans="1:19" x14ac:dyDescent="0.3">
      <c r="A1353" t="s">
        <v>4852</v>
      </c>
      <c r="B1353" t="s">
        <v>4853</v>
      </c>
      <c r="C1353" s="51" t="s">
        <v>38</v>
      </c>
      <c r="D1353" s="51" t="s">
        <v>47</v>
      </c>
      <c r="E1353" s="51" t="s">
        <v>44</v>
      </c>
      <c r="F1353" s="58">
        <v>82.975838160934899</v>
      </c>
      <c r="G1353" s="58">
        <v>91.933496225082493</v>
      </c>
      <c r="H1353" s="58">
        <v>100.615216168685</v>
      </c>
      <c r="I1353" s="58">
        <v>93.603489259567795</v>
      </c>
      <c r="J1353" s="58">
        <v>89.845549990363693</v>
      </c>
      <c r="K1353" s="58">
        <v>108.308293677797</v>
      </c>
      <c r="L1353" s="58">
        <v>97.996075327543807</v>
      </c>
      <c r="M1353" s="59">
        <v>0.52015277975268603</v>
      </c>
      <c r="N1353" s="59">
        <v>0.57412309598082301</v>
      </c>
      <c r="O1353" s="59">
        <v>0.52626200815155</v>
      </c>
      <c r="P1353" s="59">
        <v>0.48381658181231801</v>
      </c>
      <c r="Q1353" s="59">
        <v>0.439178947826107</v>
      </c>
      <c r="R1353" s="59">
        <v>0.453615282356778</v>
      </c>
      <c r="S1353" s="59">
        <v>0.37487805637592497</v>
      </c>
    </row>
    <row r="1354" spans="1:19" x14ac:dyDescent="0.3">
      <c r="A1354" t="s">
        <v>3032</v>
      </c>
      <c r="B1354" t="s">
        <v>3033</v>
      </c>
      <c r="C1354" s="51" t="s">
        <v>43</v>
      </c>
      <c r="D1354" s="51" t="s">
        <v>47</v>
      </c>
      <c r="E1354" s="51" t="s">
        <v>44</v>
      </c>
      <c r="F1354" s="58">
        <v>113.09446246364099</v>
      </c>
      <c r="G1354" s="58">
        <v>114.897129217727</v>
      </c>
      <c r="H1354" s="58">
        <v>119.100756294364</v>
      </c>
      <c r="I1354" s="58">
        <v>112.76875272671499</v>
      </c>
      <c r="J1354" s="58">
        <v>120.89638462098701</v>
      </c>
      <c r="K1354" s="58">
        <v>92.498287821459499</v>
      </c>
      <c r="L1354" s="58">
        <v>88.084704045955704</v>
      </c>
      <c r="M1354" s="59">
        <v>0.71132494920205402</v>
      </c>
      <c r="N1354" s="59">
        <v>0.75522969590787004</v>
      </c>
      <c r="O1354" s="59">
        <v>0.71506043777935802</v>
      </c>
      <c r="P1354" s="59">
        <v>0.68681096461079005</v>
      </c>
      <c r="Q1354" s="59">
        <v>0.650097648149628</v>
      </c>
      <c r="R1354" s="59">
        <v>0.65696313806805895</v>
      </c>
      <c r="S1354" s="59">
        <v>0.58819364125417095</v>
      </c>
    </row>
    <row r="1355" spans="1:19" x14ac:dyDescent="0.3">
      <c r="A1355" t="s">
        <v>4058</v>
      </c>
      <c r="B1355" t="s">
        <v>4059</v>
      </c>
      <c r="C1355" s="51" t="s">
        <v>43</v>
      </c>
      <c r="D1355" s="51" t="s">
        <v>47</v>
      </c>
      <c r="E1355" s="51" t="s">
        <v>39</v>
      </c>
      <c r="F1355" s="58">
        <v>81.720403925572697</v>
      </c>
      <c r="G1355" s="58">
        <v>88.170957776102796</v>
      </c>
      <c r="H1355" s="58"/>
      <c r="I1355" s="58"/>
      <c r="J1355" s="58"/>
      <c r="K1355" s="58"/>
      <c r="L1355" s="58"/>
      <c r="M1355" s="59">
        <v>0.30373721683247201</v>
      </c>
      <c r="N1355" s="59">
        <v>0.32458075652190099</v>
      </c>
      <c r="O1355" s="59">
        <v>0.29619367104132799</v>
      </c>
      <c r="P1355" s="59">
        <v>0.28466362026155401</v>
      </c>
      <c r="Q1355" s="59">
        <v>0.25868221792559498</v>
      </c>
      <c r="R1355" s="59">
        <v>0.258641540695836</v>
      </c>
      <c r="S1355" s="59">
        <v>0.19458268893335301</v>
      </c>
    </row>
    <row r="1356" spans="1:19" x14ac:dyDescent="0.3">
      <c r="A1356" t="s">
        <v>4066</v>
      </c>
      <c r="B1356" t="s">
        <v>4067</v>
      </c>
      <c r="C1356" s="51" t="s">
        <v>38</v>
      </c>
      <c r="D1356" s="51" t="s">
        <v>47</v>
      </c>
      <c r="E1356" s="51" t="s">
        <v>39</v>
      </c>
      <c r="F1356" s="58">
        <v>81.720403925572697</v>
      </c>
      <c r="G1356" s="58">
        <v>88.170957776102796</v>
      </c>
      <c r="H1356" s="58"/>
      <c r="I1356" s="58"/>
      <c r="J1356" s="58"/>
      <c r="K1356" s="58"/>
      <c r="L1356" s="58"/>
      <c r="M1356" s="59">
        <v>0.30373721683247201</v>
      </c>
      <c r="N1356" s="59">
        <v>0.32458075652190099</v>
      </c>
      <c r="O1356" s="59">
        <v>0.29619367104132799</v>
      </c>
      <c r="P1356" s="59">
        <v>0.28466362026155401</v>
      </c>
      <c r="Q1356" s="59">
        <v>0.25868221792559498</v>
      </c>
      <c r="R1356" s="59">
        <v>0.258641540695836</v>
      </c>
      <c r="S1356" s="59">
        <v>0.19458268893335301</v>
      </c>
    </row>
    <row r="1357" spans="1:19" x14ac:dyDescent="0.3">
      <c r="A1357" t="s">
        <v>4064</v>
      </c>
      <c r="B1357" t="s">
        <v>4065</v>
      </c>
      <c r="C1357" s="51" t="s">
        <v>38</v>
      </c>
      <c r="D1357" s="51" t="s">
        <v>47</v>
      </c>
      <c r="E1357" s="51" t="s">
        <v>39</v>
      </c>
      <c r="F1357" s="58">
        <v>81.720403925572697</v>
      </c>
      <c r="G1357" s="58">
        <v>88.170957776102796</v>
      </c>
      <c r="H1357" s="58"/>
      <c r="I1357" s="58"/>
      <c r="J1357" s="58"/>
      <c r="K1357" s="58"/>
      <c r="L1357" s="58"/>
      <c r="M1357" s="59">
        <v>0.30373721683247201</v>
      </c>
      <c r="N1357" s="59">
        <v>0.32458075652190099</v>
      </c>
      <c r="O1357" s="59">
        <v>0.29619367104132799</v>
      </c>
      <c r="P1357" s="59">
        <v>0.28466362026155401</v>
      </c>
      <c r="Q1357" s="59">
        <v>0.25868221792559498</v>
      </c>
      <c r="R1357" s="59">
        <v>0.258641540695836</v>
      </c>
      <c r="S1357" s="59">
        <v>0.19458268893335301</v>
      </c>
    </row>
    <row r="1358" spans="1:19" x14ac:dyDescent="0.3">
      <c r="A1358" t="s">
        <v>4062</v>
      </c>
      <c r="B1358" t="s">
        <v>4063</v>
      </c>
      <c r="C1358" s="51" t="s">
        <v>43</v>
      </c>
      <c r="D1358" s="51" t="s">
        <v>47</v>
      </c>
      <c r="E1358" s="51" t="s">
        <v>39</v>
      </c>
      <c r="F1358" s="58">
        <v>81.720403925572697</v>
      </c>
      <c r="G1358" s="58">
        <v>88.170957776102796</v>
      </c>
      <c r="H1358" s="58"/>
      <c r="I1358" s="58"/>
      <c r="J1358" s="58"/>
      <c r="K1358" s="58"/>
      <c r="L1358" s="58"/>
      <c r="M1358" s="59">
        <v>0.30373721683247201</v>
      </c>
      <c r="N1358" s="59">
        <v>0.32458075652190099</v>
      </c>
      <c r="O1358" s="59">
        <v>0.29619367104132799</v>
      </c>
      <c r="P1358" s="59">
        <v>0.28466362026155401</v>
      </c>
      <c r="Q1358" s="59">
        <v>0.25868221792559498</v>
      </c>
      <c r="R1358" s="59">
        <v>0.258641540695836</v>
      </c>
      <c r="S1358" s="59">
        <v>0.19458268893335301</v>
      </c>
    </row>
    <row r="1359" spans="1:19" x14ac:dyDescent="0.3">
      <c r="A1359" t="s">
        <v>4060</v>
      </c>
      <c r="B1359" t="s">
        <v>4061</v>
      </c>
      <c r="C1359" s="51" t="s">
        <v>43</v>
      </c>
      <c r="D1359" s="51" t="s">
        <v>47</v>
      </c>
      <c r="E1359" s="51" t="s">
        <v>39</v>
      </c>
      <c r="F1359" s="58">
        <v>81.720403925572697</v>
      </c>
      <c r="G1359" s="58">
        <v>88.170957776102796</v>
      </c>
      <c r="H1359" s="58"/>
      <c r="I1359" s="58"/>
      <c r="J1359" s="58"/>
      <c r="K1359" s="58"/>
      <c r="L1359" s="58"/>
      <c r="M1359" s="59">
        <v>0.30373721683247201</v>
      </c>
      <c r="N1359" s="59">
        <v>0.32458075652190099</v>
      </c>
      <c r="O1359" s="59">
        <v>0.29619367104132799</v>
      </c>
      <c r="P1359" s="59">
        <v>0.28466362026155401</v>
      </c>
      <c r="Q1359" s="59">
        <v>0.25868221792559498</v>
      </c>
      <c r="R1359" s="59">
        <v>0.258641540695836</v>
      </c>
      <c r="S1359" s="59">
        <v>0.19458268893335301</v>
      </c>
    </row>
    <row r="1360" spans="1:19" x14ac:dyDescent="0.3">
      <c r="A1360" t="s">
        <v>4068</v>
      </c>
      <c r="B1360" t="s">
        <v>4069</v>
      </c>
      <c r="C1360" s="51" t="s">
        <v>38</v>
      </c>
      <c r="D1360" s="51" t="s">
        <v>47</v>
      </c>
      <c r="E1360" s="51" t="s">
        <v>39</v>
      </c>
      <c r="F1360" s="58">
        <v>81.720403925572697</v>
      </c>
      <c r="G1360" s="58">
        <v>88.170957776102796</v>
      </c>
      <c r="H1360" s="58"/>
      <c r="I1360" s="58"/>
      <c r="J1360" s="58"/>
      <c r="K1360" s="58"/>
      <c r="L1360" s="58"/>
      <c r="M1360" s="59">
        <v>0.30373721683247201</v>
      </c>
      <c r="N1360" s="59">
        <v>0.32458075652190099</v>
      </c>
      <c r="O1360" s="59">
        <v>0.29619367104132799</v>
      </c>
      <c r="P1360" s="59">
        <v>0.28466362026155401</v>
      </c>
      <c r="Q1360" s="59">
        <v>0.25868221792559498</v>
      </c>
      <c r="R1360" s="59">
        <v>0.258641540695836</v>
      </c>
      <c r="S1360" s="59">
        <v>0.19458268893335301</v>
      </c>
    </row>
    <row r="1361" spans="1:19" x14ac:dyDescent="0.3">
      <c r="A1361" t="s">
        <v>2617</v>
      </c>
      <c r="B1361" t="s">
        <v>2618</v>
      </c>
      <c r="C1361" s="51" t="s">
        <v>43</v>
      </c>
      <c r="D1361" s="51" t="s">
        <v>47</v>
      </c>
      <c r="E1361" s="51" t="s">
        <v>44</v>
      </c>
      <c r="F1361" s="58">
        <v>88.7784938658573</v>
      </c>
      <c r="G1361" s="58">
        <v>101.17711285527599</v>
      </c>
      <c r="H1361" s="58">
        <v>93.280705477829798</v>
      </c>
      <c r="I1361" s="58">
        <v>93.146577288367595</v>
      </c>
      <c r="J1361" s="58">
        <v>110.223863680382</v>
      </c>
      <c r="K1361" s="58">
        <v>109.57268594493701</v>
      </c>
      <c r="L1361" s="58">
        <v>94.990058086164694</v>
      </c>
      <c r="M1361" s="59">
        <v>0.65263787767806103</v>
      </c>
      <c r="N1361" s="59">
        <v>0.69198936895650698</v>
      </c>
      <c r="O1361" s="59">
        <v>0.65727708651337402</v>
      </c>
      <c r="P1361" s="59">
        <v>0.62515658457882195</v>
      </c>
      <c r="Q1361" s="59">
        <v>0.59036246797604297</v>
      </c>
      <c r="R1361" s="59">
        <v>0.60171591272004299</v>
      </c>
      <c r="S1361" s="59">
        <v>0.53688708894857395</v>
      </c>
    </row>
    <row r="1362" spans="1:19" x14ac:dyDescent="0.3">
      <c r="A1362" t="s">
        <v>2766</v>
      </c>
      <c r="B1362" t="s">
        <v>2767</v>
      </c>
      <c r="C1362" s="51" t="s">
        <v>43</v>
      </c>
      <c r="D1362" s="51" t="s">
        <v>47</v>
      </c>
      <c r="E1362" s="51" t="s">
        <v>44</v>
      </c>
      <c r="F1362" s="58">
        <v>101.125339473479</v>
      </c>
      <c r="G1362" s="58">
        <v>105.743837557546</v>
      </c>
      <c r="H1362" s="58">
        <v>85.099179323765199</v>
      </c>
      <c r="I1362" s="58">
        <v>94.152890827612097</v>
      </c>
      <c r="J1362" s="58">
        <v>107.121183525223</v>
      </c>
      <c r="K1362" s="58">
        <v>107.511727696132</v>
      </c>
      <c r="L1362" s="58">
        <v>118.102741377228</v>
      </c>
      <c r="M1362" s="59">
        <v>0.60212748905112601</v>
      </c>
      <c r="N1362" s="59">
        <v>0.65827303107858604</v>
      </c>
      <c r="O1362" s="59">
        <v>0.60731952787716204</v>
      </c>
      <c r="P1362" s="59">
        <v>0.55694343129300805</v>
      </c>
      <c r="Q1362" s="59">
        <v>0.49701465228309299</v>
      </c>
      <c r="R1362" s="59">
        <v>0.51485649342505402</v>
      </c>
      <c r="S1362" s="59">
        <v>0.38031126969407397</v>
      </c>
    </row>
    <row r="1363" spans="1:19" x14ac:dyDescent="0.3">
      <c r="A1363" t="s">
        <v>4338</v>
      </c>
      <c r="B1363" t="s">
        <v>4339</v>
      </c>
      <c r="C1363" s="51" t="s">
        <v>43</v>
      </c>
      <c r="D1363" s="51" t="s">
        <v>47</v>
      </c>
      <c r="E1363" s="51" t="s">
        <v>44</v>
      </c>
      <c r="F1363" s="58">
        <v>78.688977563208397</v>
      </c>
      <c r="G1363" s="58">
        <v>84.781414311491702</v>
      </c>
      <c r="H1363" s="58">
        <v>88.336311668186497</v>
      </c>
      <c r="I1363" s="58">
        <v>95.230758925956195</v>
      </c>
      <c r="J1363" s="58">
        <v>87.118278111926202</v>
      </c>
      <c r="K1363" s="58">
        <v>109.757293866411</v>
      </c>
      <c r="L1363" s="58">
        <v>111.97063586130599</v>
      </c>
      <c r="M1363" s="59">
        <v>0.470517799017862</v>
      </c>
      <c r="N1363" s="59">
        <v>0.53283771076709896</v>
      </c>
      <c r="O1363" s="59">
        <v>0.47820904694154398</v>
      </c>
      <c r="P1363" s="59">
        <v>0.42641580492801801</v>
      </c>
      <c r="Q1363" s="59">
        <v>0.37237531892973502</v>
      </c>
      <c r="R1363" s="59">
        <v>0.39131425907266798</v>
      </c>
      <c r="S1363" s="59">
        <v>0.293980040752022</v>
      </c>
    </row>
    <row r="1364" spans="1:19" x14ac:dyDescent="0.3">
      <c r="A1364" t="s">
        <v>3988</v>
      </c>
      <c r="B1364" t="s">
        <v>3989</v>
      </c>
      <c r="C1364" s="51" t="s">
        <v>43</v>
      </c>
      <c r="D1364" s="51" t="s">
        <v>47</v>
      </c>
      <c r="E1364" s="51" t="s">
        <v>44</v>
      </c>
      <c r="F1364" s="58">
        <v>86.641153400685994</v>
      </c>
      <c r="G1364" s="58">
        <v>95.363285960201793</v>
      </c>
      <c r="H1364" s="58">
        <v>86.232285331455401</v>
      </c>
      <c r="I1364" s="58">
        <v>97.570096676310996</v>
      </c>
      <c r="J1364" s="58">
        <v>94.398119743692902</v>
      </c>
      <c r="K1364" s="58">
        <v>90.935484302371094</v>
      </c>
      <c r="L1364" s="58">
        <v>104.864883462074</v>
      </c>
      <c r="M1364" s="59">
        <v>0.65352452783852</v>
      </c>
      <c r="N1364" s="59">
        <v>0.70413086053194496</v>
      </c>
      <c r="O1364" s="59">
        <v>0.64952388629039204</v>
      </c>
      <c r="P1364" s="59">
        <v>0.63804642004698398</v>
      </c>
      <c r="Q1364" s="59">
        <v>0.60310719834236903</v>
      </c>
      <c r="R1364" s="59">
        <v>0.59387924045605001</v>
      </c>
      <c r="S1364" s="59">
        <v>0.52267615840432302</v>
      </c>
    </row>
    <row r="1365" spans="1:19" x14ac:dyDescent="0.3">
      <c r="A1365" t="s">
        <v>3896</v>
      </c>
      <c r="B1365" t="s">
        <v>3897</v>
      </c>
      <c r="C1365" s="51" t="s">
        <v>38</v>
      </c>
      <c r="D1365" s="51" t="s">
        <v>47</v>
      </c>
      <c r="E1365" s="51" t="s">
        <v>44</v>
      </c>
      <c r="F1365" s="58">
        <v>88.952177015098201</v>
      </c>
      <c r="G1365" s="58">
        <v>99.329874413269096</v>
      </c>
      <c r="H1365" s="58">
        <v>96.416021677578499</v>
      </c>
      <c r="I1365" s="58">
        <v>102.86307554369</v>
      </c>
      <c r="J1365" s="58">
        <v>92.675821468364902</v>
      </c>
      <c r="K1365" s="58">
        <v>93.5995142052099</v>
      </c>
      <c r="L1365" s="58">
        <v>98.249164862936993</v>
      </c>
      <c r="M1365" s="59">
        <v>0.58628306232254301</v>
      </c>
      <c r="N1365" s="59">
        <v>0.63613613066310604</v>
      </c>
      <c r="O1365" s="59">
        <v>0.58970308511273495</v>
      </c>
      <c r="P1365" s="59">
        <v>0.56328345257160695</v>
      </c>
      <c r="Q1365" s="59">
        <v>0.52738107119052002</v>
      </c>
      <c r="R1365" s="59">
        <v>0.53017334314047304</v>
      </c>
      <c r="S1365" s="59">
        <v>0.46634611796352898</v>
      </c>
    </row>
    <row r="1366" spans="1:19" x14ac:dyDescent="0.3">
      <c r="A1366" t="s">
        <v>671</v>
      </c>
      <c r="B1366" t="s">
        <v>672</v>
      </c>
      <c r="C1366" s="51" t="s">
        <v>38</v>
      </c>
      <c r="D1366" s="51" t="s">
        <v>47</v>
      </c>
      <c r="E1366" s="51" t="s">
        <v>39</v>
      </c>
      <c r="F1366" s="58">
        <v>95.082793476702093</v>
      </c>
      <c r="G1366" s="58">
        <v>88.970331296856997</v>
      </c>
      <c r="H1366" s="58">
        <v>83.396532283168995</v>
      </c>
      <c r="I1366" s="58">
        <v>93.249279874749803</v>
      </c>
      <c r="J1366" s="58">
        <v>85.5719569906109</v>
      </c>
      <c r="K1366" s="58">
        <v>88.2980562863535</v>
      </c>
      <c r="L1366" s="58">
        <v>112.141101569323</v>
      </c>
      <c r="M1366" s="59">
        <v>0.48596291112581802</v>
      </c>
      <c r="N1366" s="59">
        <v>0.50954820004365198</v>
      </c>
      <c r="O1366" s="59">
        <v>0.48671013133734398</v>
      </c>
      <c r="P1366" s="59">
        <v>0.46859722951291699</v>
      </c>
      <c r="Q1366" s="59">
        <v>0.44509219456277599</v>
      </c>
      <c r="R1366" s="59">
        <v>0.44987134278150298</v>
      </c>
      <c r="S1366" s="59">
        <v>0.389803543438762</v>
      </c>
    </row>
    <row r="1367" spans="1:19" x14ac:dyDescent="0.3">
      <c r="A1367" t="s">
        <v>673</v>
      </c>
      <c r="B1367" t="s">
        <v>674</v>
      </c>
      <c r="C1367" s="51" t="s">
        <v>38</v>
      </c>
      <c r="D1367" s="51" t="s">
        <v>47</v>
      </c>
      <c r="E1367" s="51" t="s">
        <v>39</v>
      </c>
      <c r="F1367" s="58">
        <v>95.082793476702093</v>
      </c>
      <c r="G1367" s="58">
        <v>88.970331296856997</v>
      </c>
      <c r="H1367" s="58">
        <v>83.396532283168995</v>
      </c>
      <c r="I1367" s="58">
        <v>93.249279874749803</v>
      </c>
      <c r="J1367" s="58">
        <v>85.5719569906109</v>
      </c>
      <c r="K1367" s="58">
        <v>88.2980562863535</v>
      </c>
      <c r="L1367" s="58">
        <v>112.141101569323</v>
      </c>
      <c r="M1367" s="59">
        <v>0.48596291112581802</v>
      </c>
      <c r="N1367" s="59">
        <v>0.50954820004365198</v>
      </c>
      <c r="O1367" s="59">
        <v>0.48671013133734398</v>
      </c>
      <c r="P1367" s="59">
        <v>0.46859722951291699</v>
      </c>
      <c r="Q1367" s="59">
        <v>0.44509219456277599</v>
      </c>
      <c r="R1367" s="59">
        <v>0.44987134278150298</v>
      </c>
      <c r="S1367" s="59">
        <v>0.389803543438762</v>
      </c>
    </row>
    <row r="1368" spans="1:19" x14ac:dyDescent="0.3">
      <c r="A1368" t="s">
        <v>675</v>
      </c>
      <c r="B1368" t="s">
        <v>676</v>
      </c>
      <c r="C1368" s="51" t="s">
        <v>38</v>
      </c>
      <c r="D1368" s="51" t="s">
        <v>47</v>
      </c>
      <c r="E1368" s="51" t="s">
        <v>39</v>
      </c>
      <c r="F1368" s="58">
        <v>95.082793476702093</v>
      </c>
      <c r="G1368" s="58">
        <v>88.970331296856997</v>
      </c>
      <c r="H1368" s="58">
        <v>83.396532283168995</v>
      </c>
      <c r="I1368" s="58">
        <v>93.249279874749803</v>
      </c>
      <c r="J1368" s="58">
        <v>85.5719569906109</v>
      </c>
      <c r="K1368" s="58">
        <v>88.2980562863535</v>
      </c>
      <c r="L1368" s="58">
        <v>112.141101569323</v>
      </c>
      <c r="M1368" s="59">
        <v>0.48596291112581802</v>
      </c>
      <c r="N1368" s="59">
        <v>0.50954820004365198</v>
      </c>
      <c r="O1368" s="59">
        <v>0.48671013133734398</v>
      </c>
      <c r="P1368" s="59">
        <v>0.46859722951291699</v>
      </c>
      <c r="Q1368" s="59">
        <v>0.44509219456277599</v>
      </c>
      <c r="R1368" s="59">
        <v>0.44987134278150298</v>
      </c>
      <c r="S1368" s="59">
        <v>0.389803543438762</v>
      </c>
    </row>
    <row r="1369" spans="1:19" x14ac:dyDescent="0.3">
      <c r="A1369" t="s">
        <v>679</v>
      </c>
      <c r="B1369" t="s">
        <v>680</v>
      </c>
      <c r="C1369" s="51" t="s">
        <v>43</v>
      </c>
      <c r="D1369" s="51" t="s">
        <v>47</v>
      </c>
      <c r="E1369" s="51" t="s">
        <v>39</v>
      </c>
      <c r="F1369" s="58">
        <v>95.082793476702093</v>
      </c>
      <c r="G1369" s="58">
        <v>88.970331296856997</v>
      </c>
      <c r="H1369" s="58">
        <v>83.396532283168995</v>
      </c>
      <c r="I1369" s="58">
        <v>93.249279874749803</v>
      </c>
      <c r="J1369" s="58">
        <v>85.5719569906109</v>
      </c>
      <c r="K1369" s="58">
        <v>88.2980562863535</v>
      </c>
      <c r="L1369" s="58">
        <v>112.141101569323</v>
      </c>
      <c r="M1369" s="59">
        <v>0.48596291112581802</v>
      </c>
      <c r="N1369" s="59">
        <v>0.50954820004365198</v>
      </c>
      <c r="O1369" s="59">
        <v>0.48671013133734398</v>
      </c>
      <c r="P1369" s="59">
        <v>0.46859722951291699</v>
      </c>
      <c r="Q1369" s="59">
        <v>0.44509219456277599</v>
      </c>
      <c r="R1369" s="59">
        <v>0.44987134278150298</v>
      </c>
      <c r="S1369" s="59">
        <v>0.389803543438762</v>
      </c>
    </row>
    <row r="1370" spans="1:19" x14ac:dyDescent="0.3">
      <c r="A1370" t="s">
        <v>677</v>
      </c>
      <c r="B1370" t="s">
        <v>678</v>
      </c>
      <c r="C1370" s="51" t="s">
        <v>38</v>
      </c>
      <c r="D1370" s="51" t="s">
        <v>47</v>
      </c>
      <c r="E1370" s="51" t="s">
        <v>39</v>
      </c>
      <c r="F1370" s="58">
        <v>95.082793476702093</v>
      </c>
      <c r="G1370" s="58">
        <v>88.970331296856997</v>
      </c>
      <c r="H1370" s="58">
        <v>83.396532283168995</v>
      </c>
      <c r="I1370" s="58">
        <v>93.249279874749803</v>
      </c>
      <c r="J1370" s="58">
        <v>85.5719569906109</v>
      </c>
      <c r="K1370" s="58">
        <v>88.2980562863535</v>
      </c>
      <c r="L1370" s="58">
        <v>112.141101569323</v>
      </c>
      <c r="M1370" s="59">
        <v>0.48596291112581802</v>
      </c>
      <c r="N1370" s="59">
        <v>0.50954820004365198</v>
      </c>
      <c r="O1370" s="59">
        <v>0.48671013133734398</v>
      </c>
      <c r="P1370" s="59">
        <v>0.46859722951291699</v>
      </c>
      <c r="Q1370" s="59">
        <v>0.44509219456277599</v>
      </c>
      <c r="R1370" s="59">
        <v>0.44987134278150298</v>
      </c>
      <c r="S1370" s="59">
        <v>0.389803543438762</v>
      </c>
    </row>
    <row r="1371" spans="1:19" x14ac:dyDescent="0.3">
      <c r="A1371" t="s">
        <v>681</v>
      </c>
      <c r="B1371" t="s">
        <v>682</v>
      </c>
      <c r="C1371" s="51" t="s">
        <v>43</v>
      </c>
      <c r="D1371" s="51" t="s">
        <v>47</v>
      </c>
      <c r="E1371" s="51" t="s">
        <v>39</v>
      </c>
      <c r="F1371" s="58">
        <v>95.082793476702093</v>
      </c>
      <c r="G1371" s="58">
        <v>88.970331296856997</v>
      </c>
      <c r="H1371" s="58">
        <v>83.396532283168995</v>
      </c>
      <c r="I1371" s="58">
        <v>93.249279874749803</v>
      </c>
      <c r="J1371" s="58">
        <v>85.5719569906109</v>
      </c>
      <c r="K1371" s="58">
        <v>88.2980562863535</v>
      </c>
      <c r="L1371" s="58">
        <v>112.141101569323</v>
      </c>
      <c r="M1371" s="59">
        <v>0.48596291112581802</v>
      </c>
      <c r="N1371" s="59">
        <v>0.50954820004365198</v>
      </c>
      <c r="O1371" s="59">
        <v>0.48671013133734398</v>
      </c>
      <c r="P1371" s="59">
        <v>0.46859722951291699</v>
      </c>
      <c r="Q1371" s="59">
        <v>0.44509219456277599</v>
      </c>
      <c r="R1371" s="59">
        <v>0.44987134278150298</v>
      </c>
      <c r="S1371" s="59">
        <v>0.389803543438762</v>
      </c>
    </row>
    <row r="1372" spans="1:19" x14ac:dyDescent="0.3">
      <c r="A1372" t="s">
        <v>683</v>
      </c>
      <c r="B1372" t="s">
        <v>684</v>
      </c>
      <c r="C1372" s="51" t="s">
        <v>43</v>
      </c>
      <c r="D1372" s="51" t="s">
        <v>47</v>
      </c>
      <c r="E1372" s="51" t="s">
        <v>39</v>
      </c>
      <c r="F1372" s="58">
        <v>95.082793476702093</v>
      </c>
      <c r="G1372" s="58">
        <v>88.970331296856997</v>
      </c>
      <c r="H1372" s="58">
        <v>83.396532283168995</v>
      </c>
      <c r="I1372" s="58">
        <v>93.249279874749803</v>
      </c>
      <c r="J1372" s="58">
        <v>85.5719569906109</v>
      </c>
      <c r="K1372" s="58">
        <v>88.2980562863535</v>
      </c>
      <c r="L1372" s="58">
        <v>112.141101569323</v>
      </c>
      <c r="M1372" s="59">
        <v>0.48596291112581802</v>
      </c>
      <c r="N1372" s="59">
        <v>0.50954820004365198</v>
      </c>
      <c r="O1372" s="59">
        <v>0.48671013133734398</v>
      </c>
      <c r="P1372" s="59">
        <v>0.46859722951291699</v>
      </c>
      <c r="Q1372" s="59">
        <v>0.44509219456277599</v>
      </c>
      <c r="R1372" s="59">
        <v>0.44987134278150298</v>
      </c>
      <c r="S1372" s="59">
        <v>0.389803543438762</v>
      </c>
    </row>
    <row r="1373" spans="1:19" x14ac:dyDescent="0.3">
      <c r="A1373" t="s">
        <v>1897</v>
      </c>
      <c r="B1373" t="s">
        <v>1898</v>
      </c>
      <c r="C1373" s="51" t="s">
        <v>43</v>
      </c>
      <c r="D1373" s="51" t="s">
        <v>47</v>
      </c>
      <c r="E1373" s="51" t="s">
        <v>44</v>
      </c>
      <c r="F1373" s="58">
        <v>103.486725739436</v>
      </c>
      <c r="G1373" s="58">
        <v>90.588657782674503</v>
      </c>
      <c r="H1373" s="58">
        <v>90.476269999954198</v>
      </c>
      <c r="I1373" s="58">
        <v>94.892457624530707</v>
      </c>
      <c r="J1373" s="58">
        <v>90.451926773627093</v>
      </c>
      <c r="K1373" s="58">
        <v>100.070184617442</v>
      </c>
      <c r="L1373" s="58">
        <v>97.183872779948302</v>
      </c>
      <c r="M1373" s="59">
        <v>0.50211634594758703</v>
      </c>
      <c r="N1373" s="59">
        <v>0.5576952401102</v>
      </c>
      <c r="O1373" s="59">
        <v>0.50880775598052397</v>
      </c>
      <c r="P1373" s="59">
        <v>0.46460880960399897</v>
      </c>
      <c r="Q1373" s="59">
        <v>0.419423153194244</v>
      </c>
      <c r="R1373" s="59">
        <v>0.43440328345616602</v>
      </c>
      <c r="S1373" s="59">
        <v>0.35599646842092803</v>
      </c>
    </row>
    <row r="1374" spans="1:19" x14ac:dyDescent="0.3">
      <c r="A1374" t="s">
        <v>164</v>
      </c>
      <c r="B1374" t="s">
        <v>165</v>
      </c>
      <c r="C1374" s="51" t="s">
        <v>43</v>
      </c>
      <c r="D1374" s="51" t="s">
        <v>47</v>
      </c>
      <c r="E1374" s="51" t="s">
        <v>39</v>
      </c>
      <c r="F1374" s="58">
        <v>95.5998394732175</v>
      </c>
      <c r="G1374" s="58">
        <v>104.083362704198</v>
      </c>
      <c r="H1374" s="58">
        <v>91.900349521135297</v>
      </c>
      <c r="I1374" s="58">
        <v>96.952808953197405</v>
      </c>
      <c r="J1374" s="58">
        <v>97.217398742291707</v>
      </c>
      <c r="K1374" s="58">
        <v>97.783389019820106</v>
      </c>
      <c r="L1374" s="58">
        <v>100.33144436577</v>
      </c>
      <c r="M1374" s="59">
        <v>0.38942168178025599</v>
      </c>
      <c r="N1374" s="59">
        <v>0.400551626506157</v>
      </c>
      <c r="O1374" s="59">
        <v>0.38525710230750798</v>
      </c>
      <c r="P1374" s="59">
        <v>0.38036469802776801</v>
      </c>
      <c r="Q1374" s="59">
        <v>0.365960680531347</v>
      </c>
      <c r="R1374" s="59">
        <v>0.366290960941343</v>
      </c>
      <c r="S1374" s="59">
        <v>0.33310914803650599</v>
      </c>
    </row>
    <row r="1375" spans="1:19" x14ac:dyDescent="0.3">
      <c r="A1375" t="s">
        <v>4888</v>
      </c>
      <c r="B1375" t="s">
        <v>4889</v>
      </c>
      <c r="C1375" s="51" t="s">
        <v>38</v>
      </c>
      <c r="D1375" s="51" t="s">
        <v>47</v>
      </c>
      <c r="E1375" s="51" t="s">
        <v>44</v>
      </c>
      <c r="F1375" s="58">
        <v>104.222858282037</v>
      </c>
      <c r="G1375" s="58">
        <v>112.035146652709</v>
      </c>
      <c r="H1375" s="58">
        <v>110.524999420019</v>
      </c>
      <c r="I1375" s="58">
        <v>112.827994429269</v>
      </c>
      <c r="J1375" s="58">
        <v>120.15483383295501</v>
      </c>
      <c r="K1375" s="58">
        <v>98.106957400943102</v>
      </c>
      <c r="L1375" s="58">
        <v>88.105939011383896</v>
      </c>
      <c r="M1375" s="59">
        <v>0.664409025244449</v>
      </c>
      <c r="N1375" s="59">
        <v>0.699484747433887</v>
      </c>
      <c r="O1375" s="59">
        <v>0.667593391536214</v>
      </c>
      <c r="P1375" s="59">
        <v>0.64306331604924705</v>
      </c>
      <c r="Q1375" s="59">
        <v>0.61351314271757096</v>
      </c>
      <c r="R1375" s="59">
        <v>0.61999877629910205</v>
      </c>
      <c r="S1375" s="59">
        <v>0.56327440481816604</v>
      </c>
    </row>
    <row r="1376" spans="1:19" x14ac:dyDescent="0.3">
      <c r="A1376" t="s">
        <v>4886</v>
      </c>
      <c r="B1376" t="s">
        <v>4887</v>
      </c>
      <c r="C1376" s="51" t="s">
        <v>38</v>
      </c>
      <c r="D1376" s="51" t="s">
        <v>47</v>
      </c>
      <c r="E1376" s="51" t="s">
        <v>44</v>
      </c>
      <c r="F1376" s="58">
        <v>111.31093314336999</v>
      </c>
      <c r="G1376" s="58">
        <v>121.66540803088</v>
      </c>
      <c r="H1376" s="58">
        <v>118.294064094216</v>
      </c>
      <c r="I1376" s="58">
        <v>111.09340883231501</v>
      </c>
      <c r="J1376" s="58">
        <v>118.83851603428501</v>
      </c>
      <c r="K1376" s="58">
        <v>98.985255386600201</v>
      </c>
      <c r="L1376" s="58">
        <v>93.379939853390596</v>
      </c>
      <c r="M1376" s="59">
        <v>0.72678247309073196</v>
      </c>
      <c r="N1376" s="59">
        <v>0.76132276339498794</v>
      </c>
      <c r="O1376" s="59">
        <v>0.73007829531490998</v>
      </c>
      <c r="P1376" s="59">
        <v>0.70432458717319502</v>
      </c>
      <c r="Q1376" s="59">
        <v>0.67319391591738598</v>
      </c>
      <c r="R1376" s="59">
        <v>0.68100161774567902</v>
      </c>
      <c r="S1376" s="59">
        <v>0.61963737374193695</v>
      </c>
    </row>
    <row r="1377" spans="1:19" x14ac:dyDescent="0.3">
      <c r="A1377" t="s">
        <v>4890</v>
      </c>
      <c r="B1377" t="s">
        <v>4891</v>
      </c>
      <c r="C1377" s="51" t="s">
        <v>38</v>
      </c>
      <c r="D1377" s="51" t="s">
        <v>47</v>
      </c>
      <c r="E1377" s="51" t="s">
        <v>44</v>
      </c>
      <c r="F1377" s="58">
        <v>104.222858282037</v>
      </c>
      <c r="G1377" s="58">
        <v>116.990191525203</v>
      </c>
      <c r="H1377" s="58">
        <v>117.155965430374</v>
      </c>
      <c r="I1377" s="58">
        <v>112.827994429269</v>
      </c>
      <c r="J1377" s="58">
        <v>122.571268237377</v>
      </c>
      <c r="K1377" s="58">
        <v>98.106957400943102</v>
      </c>
      <c r="L1377" s="58">
        <v>88.105939011383896</v>
      </c>
      <c r="M1377" s="59">
        <v>0.664409025244449</v>
      </c>
      <c r="N1377" s="59">
        <v>0.699484747433887</v>
      </c>
      <c r="O1377" s="59">
        <v>0.667593391536214</v>
      </c>
      <c r="P1377" s="59">
        <v>0.64306331604924705</v>
      </c>
      <c r="Q1377" s="59">
        <v>0.61351314271757096</v>
      </c>
      <c r="R1377" s="59">
        <v>0.61999877629910205</v>
      </c>
      <c r="S1377" s="59">
        <v>0.56327440481816604</v>
      </c>
    </row>
    <row r="1378" spans="1:19" x14ac:dyDescent="0.3">
      <c r="A1378" t="s">
        <v>4882</v>
      </c>
      <c r="B1378" t="s">
        <v>4883</v>
      </c>
      <c r="C1378" s="51" t="s">
        <v>38</v>
      </c>
      <c r="D1378" s="51" t="s">
        <v>47</v>
      </c>
      <c r="E1378" s="51" t="s">
        <v>44</v>
      </c>
      <c r="F1378" s="58">
        <v>93.412403981479002</v>
      </c>
      <c r="G1378" s="58">
        <v>109.557624216462</v>
      </c>
      <c r="H1378" s="58">
        <v>116.33145852531899</v>
      </c>
      <c r="I1378" s="58">
        <v>111.511314183037</v>
      </c>
      <c r="J1378" s="58">
        <v>121.363051035166</v>
      </c>
      <c r="K1378" s="58">
        <v>98.106957400943102</v>
      </c>
      <c r="L1378" s="58">
        <v>88.105939011383896</v>
      </c>
      <c r="M1378" s="59">
        <v>0.664409025244449</v>
      </c>
      <c r="N1378" s="59">
        <v>0.699484747433887</v>
      </c>
      <c r="O1378" s="59">
        <v>0.667593391536214</v>
      </c>
      <c r="P1378" s="59">
        <v>0.64306331604924705</v>
      </c>
      <c r="Q1378" s="59">
        <v>0.61351314271757096</v>
      </c>
      <c r="R1378" s="59">
        <v>0.61999877629910205</v>
      </c>
      <c r="S1378" s="59">
        <v>0.56327440481816604</v>
      </c>
    </row>
    <row r="1379" spans="1:19" x14ac:dyDescent="0.3">
      <c r="A1379" t="s">
        <v>4892</v>
      </c>
      <c r="B1379" t="s">
        <v>4893</v>
      </c>
      <c r="C1379" s="51" t="s">
        <v>43</v>
      </c>
      <c r="D1379" s="51" t="s">
        <v>47</v>
      </c>
      <c r="E1379" s="51" t="s">
        <v>44</v>
      </c>
      <c r="F1379" s="58">
        <v>105.290627328471</v>
      </c>
      <c r="G1379" s="58">
        <v>123.358931409353</v>
      </c>
      <c r="H1379" s="58">
        <v>108.70967720761899</v>
      </c>
      <c r="I1379" s="58">
        <v>124.422664642247</v>
      </c>
      <c r="J1379" s="58">
        <v>126.384468518281</v>
      </c>
      <c r="K1379" s="58">
        <v>98.384929918728105</v>
      </c>
      <c r="L1379" s="58">
        <v>87.801450256123601</v>
      </c>
      <c r="M1379" s="59">
        <v>0.66442950368926001</v>
      </c>
      <c r="N1379" s="59">
        <v>0.69951830939636295</v>
      </c>
      <c r="O1379" s="59">
        <v>0.66761869977967503</v>
      </c>
      <c r="P1379" s="59">
        <v>0.64309110053027096</v>
      </c>
      <c r="Q1379" s="59">
        <v>0.61354212950919595</v>
      </c>
      <c r="R1379" s="59">
        <v>0.62002779626849103</v>
      </c>
      <c r="S1379" s="59">
        <v>0.56330169221759996</v>
      </c>
    </row>
    <row r="1380" spans="1:19" x14ac:dyDescent="0.3">
      <c r="A1380" t="s">
        <v>1420</v>
      </c>
      <c r="B1380" t="s">
        <v>1421</v>
      </c>
      <c r="C1380" s="51" t="s">
        <v>38</v>
      </c>
      <c r="D1380" s="51" t="s">
        <v>47</v>
      </c>
      <c r="E1380" s="51" t="s">
        <v>44</v>
      </c>
      <c r="F1380" s="58">
        <v>94.631932775862794</v>
      </c>
      <c r="G1380" s="58">
        <v>95.772496346258706</v>
      </c>
      <c r="H1380" s="58">
        <v>102.02882245889199</v>
      </c>
      <c r="I1380" s="58">
        <v>103.19062298074201</v>
      </c>
      <c r="J1380" s="58">
        <v>111.854783170266</v>
      </c>
      <c r="K1380" s="58">
        <v>125.328398726232</v>
      </c>
      <c r="L1380" s="58">
        <v>88.164844414825495</v>
      </c>
      <c r="M1380" s="59">
        <v>0.66310015990448801</v>
      </c>
      <c r="N1380" s="59">
        <v>0.69681433307466401</v>
      </c>
      <c r="O1380" s="59">
        <v>0.66675442877214197</v>
      </c>
      <c r="P1380" s="59">
        <v>0.64061786220835304</v>
      </c>
      <c r="Q1380" s="59">
        <v>0.61174494363062304</v>
      </c>
      <c r="R1380" s="59">
        <v>0.62029854296223497</v>
      </c>
      <c r="S1380" s="59">
        <v>0.56583370589729998</v>
      </c>
    </row>
    <row r="1381" spans="1:19" x14ac:dyDescent="0.3">
      <c r="A1381" t="s">
        <v>1422</v>
      </c>
      <c r="B1381" t="s">
        <v>1423</v>
      </c>
      <c r="C1381" s="51" t="s">
        <v>38</v>
      </c>
      <c r="D1381" s="51" t="s">
        <v>47</v>
      </c>
      <c r="E1381" s="51" t="s">
        <v>44</v>
      </c>
      <c r="F1381" s="58">
        <v>108.151101408721</v>
      </c>
      <c r="G1381" s="58">
        <v>104.44380844741499</v>
      </c>
      <c r="H1381" s="58">
        <v>99.543648430389396</v>
      </c>
      <c r="I1381" s="58">
        <v>103.19062298074201</v>
      </c>
      <c r="J1381" s="58">
        <v>114.27126583388301</v>
      </c>
      <c r="K1381" s="58">
        <v>110.76415234993</v>
      </c>
      <c r="L1381" s="58">
        <v>88.164844414825495</v>
      </c>
      <c r="M1381" s="59">
        <v>0.66310015990448801</v>
      </c>
      <c r="N1381" s="59">
        <v>0.69681433307466401</v>
      </c>
      <c r="O1381" s="59">
        <v>0.66675442877214197</v>
      </c>
      <c r="P1381" s="59">
        <v>0.64061786220835304</v>
      </c>
      <c r="Q1381" s="59">
        <v>0.61174494363062304</v>
      </c>
      <c r="R1381" s="59">
        <v>0.62029854296223497</v>
      </c>
      <c r="S1381" s="59">
        <v>0.56583370589729998</v>
      </c>
    </row>
    <row r="1382" spans="1:19" x14ac:dyDescent="0.3">
      <c r="A1382" t="s">
        <v>884</v>
      </c>
      <c r="B1382" t="s">
        <v>885</v>
      </c>
      <c r="C1382" s="51" t="s">
        <v>38</v>
      </c>
      <c r="D1382" s="51" t="s">
        <v>47</v>
      </c>
      <c r="E1382" s="51" t="s">
        <v>39</v>
      </c>
      <c r="F1382" s="58">
        <v>95.161142054559306</v>
      </c>
      <c r="G1382" s="58">
        <v>96.185510926360905</v>
      </c>
      <c r="H1382" s="58">
        <v>83.625589295739005</v>
      </c>
      <c r="I1382" s="58">
        <v>87.597137845384694</v>
      </c>
      <c r="J1382" s="58">
        <v>91.834697483602994</v>
      </c>
      <c r="K1382" s="58">
        <v>90.049079621031893</v>
      </c>
      <c r="L1382" s="58">
        <v>110.79093726286899</v>
      </c>
      <c r="M1382" s="59">
        <v>0.53107865016625699</v>
      </c>
      <c r="N1382" s="59">
        <v>0.55439211613162098</v>
      </c>
      <c r="O1382" s="59">
        <v>0.52799775073256505</v>
      </c>
      <c r="P1382" s="59">
        <v>0.50795342366621199</v>
      </c>
      <c r="Q1382" s="59">
        <v>0.48376744171843</v>
      </c>
      <c r="R1382" s="59">
        <v>0.488395925205793</v>
      </c>
      <c r="S1382" s="59">
        <v>0.432447445189103</v>
      </c>
    </row>
    <row r="1383" spans="1:19" x14ac:dyDescent="0.3">
      <c r="A1383" t="s">
        <v>886</v>
      </c>
      <c r="B1383" t="s">
        <v>887</v>
      </c>
      <c r="C1383" s="51" t="s">
        <v>38</v>
      </c>
      <c r="D1383" s="51" t="s">
        <v>47</v>
      </c>
      <c r="E1383" s="51" t="s">
        <v>44</v>
      </c>
      <c r="F1383" s="58">
        <v>99.387530330638199</v>
      </c>
      <c r="G1383" s="58">
        <v>96.274045494167297</v>
      </c>
      <c r="H1383" s="58">
        <v>77.852717150010307</v>
      </c>
      <c r="I1383" s="58">
        <v>87.215534740964799</v>
      </c>
      <c r="J1383" s="58">
        <v>94.102913422889003</v>
      </c>
      <c r="K1383" s="58">
        <v>87.160997619708297</v>
      </c>
      <c r="L1383" s="58">
        <v>111.49992281030799</v>
      </c>
      <c r="M1383" s="59">
        <v>0.64041061329086901</v>
      </c>
      <c r="N1383" s="59">
        <v>0.67899170961292898</v>
      </c>
      <c r="O1383" s="59">
        <v>0.64166147199593104</v>
      </c>
      <c r="P1383" s="59">
        <v>0.60975559483554898</v>
      </c>
      <c r="Q1383" s="59">
        <v>0.57490728330227903</v>
      </c>
      <c r="R1383" s="59">
        <v>0.58459793688584505</v>
      </c>
      <c r="S1383" s="59">
        <v>0.51308288294452897</v>
      </c>
    </row>
    <row r="1384" spans="1:19" x14ac:dyDescent="0.3">
      <c r="A1384" t="s">
        <v>892</v>
      </c>
      <c r="B1384" t="s">
        <v>893</v>
      </c>
      <c r="C1384" s="51" t="s">
        <v>43</v>
      </c>
      <c r="D1384" s="51" t="s">
        <v>47</v>
      </c>
      <c r="E1384" s="51" t="s">
        <v>44</v>
      </c>
      <c r="F1384" s="58">
        <v>91.023430495809905</v>
      </c>
      <c r="G1384" s="58">
        <v>94.702279321133503</v>
      </c>
      <c r="H1384" s="58">
        <v>82.704141650390596</v>
      </c>
      <c r="I1384" s="58">
        <v>87.082829509304304</v>
      </c>
      <c r="J1384" s="58">
        <v>92.6260035015234</v>
      </c>
      <c r="K1384" s="58">
        <v>88.807620014944305</v>
      </c>
      <c r="L1384" s="58">
        <v>111.04860305888</v>
      </c>
      <c r="M1384" s="59">
        <v>0.64118274214882998</v>
      </c>
      <c r="N1384" s="59">
        <v>0.67932544466122902</v>
      </c>
      <c r="O1384" s="59">
        <v>0.64249844643735099</v>
      </c>
      <c r="P1384" s="59">
        <v>0.61008905612792597</v>
      </c>
      <c r="Q1384" s="59">
        <v>0.57530544083017898</v>
      </c>
      <c r="R1384" s="59">
        <v>0.58529219226615703</v>
      </c>
      <c r="S1384" s="59">
        <v>0.513524536398</v>
      </c>
    </row>
    <row r="1385" spans="1:19" x14ac:dyDescent="0.3">
      <c r="A1385" t="s">
        <v>890</v>
      </c>
      <c r="B1385" t="s">
        <v>891</v>
      </c>
      <c r="C1385" s="51" t="s">
        <v>43</v>
      </c>
      <c r="D1385" s="51" t="s">
        <v>47</v>
      </c>
      <c r="E1385" s="51" t="s">
        <v>44</v>
      </c>
      <c r="F1385" s="58">
        <v>97.226206298015697</v>
      </c>
      <c r="G1385" s="58">
        <v>91.506789174530795</v>
      </c>
      <c r="H1385" s="58">
        <v>83.196485628697005</v>
      </c>
      <c r="I1385" s="58">
        <v>87.365261621855197</v>
      </c>
      <c r="J1385" s="58">
        <v>91.4846735433714</v>
      </c>
      <c r="K1385" s="58">
        <v>88.464776732206602</v>
      </c>
      <c r="L1385" s="58">
        <v>116.026486354074</v>
      </c>
      <c r="M1385" s="59">
        <v>0.64101710739750495</v>
      </c>
      <c r="N1385" s="59">
        <v>0.67931834708421401</v>
      </c>
      <c r="O1385" s="59">
        <v>0.64220962908485402</v>
      </c>
      <c r="P1385" s="59">
        <v>0.60984105473190697</v>
      </c>
      <c r="Q1385" s="59">
        <v>0.57502173856424499</v>
      </c>
      <c r="R1385" s="59">
        <v>0.58488957071518</v>
      </c>
      <c r="S1385" s="59">
        <v>0.51299262262977896</v>
      </c>
    </row>
    <row r="1386" spans="1:19" x14ac:dyDescent="0.3">
      <c r="A1386" t="s">
        <v>888</v>
      </c>
      <c r="B1386" t="s">
        <v>889</v>
      </c>
      <c r="C1386" s="51" t="s">
        <v>38</v>
      </c>
      <c r="D1386" s="51" t="s">
        <v>47</v>
      </c>
      <c r="E1386" s="51" t="s">
        <v>44</v>
      </c>
      <c r="F1386" s="58">
        <v>96.456059166835402</v>
      </c>
      <c r="G1386" s="58">
        <v>88.904004286689698</v>
      </c>
      <c r="H1386" s="58">
        <v>83.237183340970006</v>
      </c>
      <c r="I1386" s="58">
        <v>86.889928090086499</v>
      </c>
      <c r="J1386" s="58">
        <v>87.672100632000394</v>
      </c>
      <c r="K1386" s="58">
        <v>88.996814468629097</v>
      </c>
      <c r="L1386" s="58">
        <v>106.637813327942</v>
      </c>
      <c r="M1386" s="59">
        <v>0.64126553228570904</v>
      </c>
      <c r="N1386" s="59">
        <v>0.67945790749452994</v>
      </c>
      <c r="O1386" s="59">
        <v>0.64249243166364001</v>
      </c>
      <c r="P1386" s="59">
        <v>0.61009456544660901</v>
      </c>
      <c r="Q1386" s="59">
        <v>0.575300866646002</v>
      </c>
      <c r="R1386" s="59">
        <v>0.58522335265048198</v>
      </c>
      <c r="S1386" s="59">
        <v>0.51335042481420601</v>
      </c>
    </row>
    <row r="1387" spans="1:19" x14ac:dyDescent="0.3">
      <c r="A1387" t="s">
        <v>2157</v>
      </c>
      <c r="B1387" t="s">
        <v>2158</v>
      </c>
      <c r="C1387" s="51" t="s">
        <v>43</v>
      </c>
      <c r="D1387" s="51" t="s">
        <v>47</v>
      </c>
      <c r="E1387" s="51" t="s">
        <v>39</v>
      </c>
      <c r="F1387" s="58">
        <v>91.985438520171499</v>
      </c>
      <c r="G1387" s="58">
        <v>89.877128949977504</v>
      </c>
      <c r="H1387" s="58">
        <v>94.363661767394802</v>
      </c>
      <c r="I1387" s="58">
        <v>88.647898569627998</v>
      </c>
      <c r="J1387" s="58">
        <v>87.168612452152601</v>
      </c>
      <c r="K1387" s="58">
        <v>108.673897626629</v>
      </c>
      <c r="L1387" s="58">
        <v>105.33154205778099</v>
      </c>
      <c r="M1387" s="59">
        <v>0.49367503465895002</v>
      </c>
      <c r="N1387" s="59">
        <v>0.51809370639044805</v>
      </c>
      <c r="O1387" s="59">
        <v>0.49012043345164003</v>
      </c>
      <c r="P1387" s="59">
        <v>0.47603483576127897</v>
      </c>
      <c r="Q1387" s="59">
        <v>0.452548409766096</v>
      </c>
      <c r="R1387" s="59">
        <v>0.45467251730306601</v>
      </c>
      <c r="S1387" s="59">
        <v>0.40139917294215</v>
      </c>
    </row>
    <row r="1388" spans="1:19" x14ac:dyDescent="0.3">
      <c r="A1388" t="s">
        <v>2153</v>
      </c>
      <c r="B1388" t="s">
        <v>2154</v>
      </c>
      <c r="C1388" s="51" t="s">
        <v>38</v>
      </c>
      <c r="D1388" s="51" t="s">
        <v>47</v>
      </c>
      <c r="E1388" s="51" t="s">
        <v>39</v>
      </c>
      <c r="F1388" s="58">
        <v>91.985438520171499</v>
      </c>
      <c r="G1388" s="58">
        <v>89.877128949977504</v>
      </c>
      <c r="H1388" s="58">
        <v>94.363661767394802</v>
      </c>
      <c r="I1388" s="58">
        <v>88.647898569627998</v>
      </c>
      <c r="J1388" s="58">
        <v>87.168612452152601</v>
      </c>
      <c r="K1388" s="58">
        <v>108.673897626629</v>
      </c>
      <c r="L1388" s="58">
        <v>105.33154205778099</v>
      </c>
      <c r="M1388" s="59">
        <v>0.49367503465895002</v>
      </c>
      <c r="N1388" s="59">
        <v>0.51809370639044805</v>
      </c>
      <c r="O1388" s="59">
        <v>0.49012043345164003</v>
      </c>
      <c r="P1388" s="59">
        <v>0.47603483576127897</v>
      </c>
      <c r="Q1388" s="59">
        <v>0.452548409766096</v>
      </c>
      <c r="R1388" s="59">
        <v>0.45467251730306601</v>
      </c>
      <c r="S1388" s="59">
        <v>0.40139917294215</v>
      </c>
    </row>
    <row r="1389" spans="1:19" x14ac:dyDescent="0.3">
      <c r="A1389" t="s">
        <v>2151</v>
      </c>
      <c r="B1389" t="s">
        <v>2152</v>
      </c>
      <c r="C1389" s="51" t="s">
        <v>38</v>
      </c>
      <c r="D1389" s="51" t="s">
        <v>47</v>
      </c>
      <c r="E1389" s="51" t="s">
        <v>44</v>
      </c>
      <c r="F1389" s="58">
        <v>93.837987776196002</v>
      </c>
      <c r="G1389" s="58">
        <v>83.8402212251642</v>
      </c>
      <c r="H1389" s="58">
        <v>97.318304709700598</v>
      </c>
      <c r="I1389" s="58">
        <v>88.052140846577799</v>
      </c>
      <c r="J1389" s="58">
        <v>83.961837213706801</v>
      </c>
      <c r="K1389" s="58">
        <v>113.663643350127</v>
      </c>
      <c r="L1389" s="58">
        <v>109.979878780428</v>
      </c>
      <c r="M1389" s="59">
        <v>0.615231213301907</v>
      </c>
      <c r="N1389" s="59">
        <v>0.65885612809223504</v>
      </c>
      <c r="O1389" s="59">
        <v>0.61597203899042297</v>
      </c>
      <c r="P1389" s="59">
        <v>0.58860730035842102</v>
      </c>
      <c r="Q1389" s="59">
        <v>0.55330394030093299</v>
      </c>
      <c r="R1389" s="59">
        <v>0.55945757104973304</v>
      </c>
      <c r="S1389" s="59">
        <v>0.48972958107007503</v>
      </c>
    </row>
    <row r="1390" spans="1:19" x14ac:dyDescent="0.3">
      <c r="A1390" t="s">
        <v>2163</v>
      </c>
      <c r="B1390" t="s">
        <v>2164</v>
      </c>
      <c r="C1390" s="51" t="s">
        <v>43</v>
      </c>
      <c r="D1390" s="51" t="s">
        <v>47</v>
      </c>
      <c r="E1390" s="51" t="s">
        <v>39</v>
      </c>
      <c r="F1390" s="58">
        <v>91.985438520171499</v>
      </c>
      <c r="G1390" s="58">
        <v>89.877128949977504</v>
      </c>
      <c r="H1390" s="58">
        <v>94.363661767394802</v>
      </c>
      <c r="I1390" s="58">
        <v>88.647898569627998</v>
      </c>
      <c r="J1390" s="58">
        <v>87.168612452152601</v>
      </c>
      <c r="K1390" s="58">
        <v>108.673897626629</v>
      </c>
      <c r="L1390" s="58">
        <v>105.33154205778099</v>
      </c>
      <c r="M1390" s="59">
        <v>0.49367503465895002</v>
      </c>
      <c r="N1390" s="59">
        <v>0.51809370639044805</v>
      </c>
      <c r="O1390" s="59">
        <v>0.49012043345164003</v>
      </c>
      <c r="P1390" s="59">
        <v>0.47603483576127897</v>
      </c>
      <c r="Q1390" s="59">
        <v>0.452548409766096</v>
      </c>
      <c r="R1390" s="59">
        <v>0.45467251730306601</v>
      </c>
      <c r="S1390" s="59">
        <v>0.40139917294215</v>
      </c>
    </row>
    <row r="1391" spans="1:19" x14ac:dyDescent="0.3">
      <c r="A1391" t="s">
        <v>2155</v>
      </c>
      <c r="B1391" t="s">
        <v>2156</v>
      </c>
      <c r="C1391" s="51" t="s">
        <v>43</v>
      </c>
      <c r="D1391" s="51" t="s">
        <v>47</v>
      </c>
      <c r="E1391" s="51" t="s">
        <v>39</v>
      </c>
      <c r="F1391" s="58">
        <v>91.985438520171499</v>
      </c>
      <c r="G1391" s="58">
        <v>89.877128949977504</v>
      </c>
      <c r="H1391" s="58">
        <v>94.363661767394802</v>
      </c>
      <c r="I1391" s="58">
        <v>88.647898569627998</v>
      </c>
      <c r="J1391" s="58">
        <v>87.168612452152601</v>
      </c>
      <c r="K1391" s="58">
        <v>108.673897626629</v>
      </c>
      <c r="L1391" s="58">
        <v>105.33154205778099</v>
      </c>
      <c r="M1391" s="59">
        <v>0.49367503465895002</v>
      </c>
      <c r="N1391" s="59">
        <v>0.51809370639044805</v>
      </c>
      <c r="O1391" s="59">
        <v>0.49012043345164003</v>
      </c>
      <c r="P1391" s="59">
        <v>0.47603483576127897</v>
      </c>
      <c r="Q1391" s="59">
        <v>0.452548409766096</v>
      </c>
      <c r="R1391" s="59">
        <v>0.45467251730306601</v>
      </c>
      <c r="S1391" s="59">
        <v>0.40139917294215</v>
      </c>
    </row>
    <row r="1392" spans="1:19" x14ac:dyDescent="0.3">
      <c r="A1392" t="s">
        <v>2159</v>
      </c>
      <c r="B1392" t="s">
        <v>2160</v>
      </c>
      <c r="C1392" s="51" t="s">
        <v>43</v>
      </c>
      <c r="D1392" s="51" t="s">
        <v>47</v>
      </c>
      <c r="E1392" s="51" t="s">
        <v>39</v>
      </c>
      <c r="F1392" s="58">
        <v>91.985438520171499</v>
      </c>
      <c r="G1392" s="58">
        <v>89.877128949977504</v>
      </c>
      <c r="H1392" s="58">
        <v>94.363661767394802</v>
      </c>
      <c r="I1392" s="58">
        <v>88.647898569627998</v>
      </c>
      <c r="J1392" s="58">
        <v>87.168612452152601</v>
      </c>
      <c r="K1392" s="58">
        <v>108.673897626629</v>
      </c>
      <c r="L1392" s="58">
        <v>105.33154205778099</v>
      </c>
      <c r="M1392" s="59">
        <v>0.49367503465895002</v>
      </c>
      <c r="N1392" s="59">
        <v>0.51809370639044805</v>
      </c>
      <c r="O1392" s="59">
        <v>0.49012043345164003</v>
      </c>
      <c r="P1392" s="59">
        <v>0.47603483576127897</v>
      </c>
      <c r="Q1392" s="59">
        <v>0.452548409766096</v>
      </c>
      <c r="R1392" s="59">
        <v>0.45467251730306601</v>
      </c>
      <c r="S1392" s="59">
        <v>0.40139917294215</v>
      </c>
    </row>
    <row r="1393" spans="1:19" x14ac:dyDescent="0.3">
      <c r="A1393" t="s">
        <v>2161</v>
      </c>
      <c r="B1393" t="s">
        <v>2162</v>
      </c>
      <c r="C1393" s="51" t="s">
        <v>43</v>
      </c>
      <c r="D1393" s="51" t="s">
        <v>47</v>
      </c>
      <c r="E1393" s="51" t="s">
        <v>39</v>
      </c>
      <c r="F1393" s="58">
        <v>91.985438520171499</v>
      </c>
      <c r="G1393" s="58">
        <v>89.877128949977504</v>
      </c>
      <c r="H1393" s="58">
        <v>94.363661767394802</v>
      </c>
      <c r="I1393" s="58">
        <v>88.647898569627998</v>
      </c>
      <c r="J1393" s="58">
        <v>87.168612452152601</v>
      </c>
      <c r="K1393" s="58">
        <v>108.673897626629</v>
      </c>
      <c r="L1393" s="58">
        <v>105.33154205778099</v>
      </c>
      <c r="M1393" s="59">
        <v>0.49367503465895002</v>
      </c>
      <c r="N1393" s="59">
        <v>0.51809370639044805</v>
      </c>
      <c r="O1393" s="59">
        <v>0.49012043345164003</v>
      </c>
      <c r="P1393" s="59">
        <v>0.47603483576127897</v>
      </c>
      <c r="Q1393" s="59">
        <v>0.452548409766096</v>
      </c>
      <c r="R1393" s="59">
        <v>0.45467251730306601</v>
      </c>
      <c r="S1393" s="59">
        <v>0.40139917294215</v>
      </c>
    </row>
    <row r="1394" spans="1:19" x14ac:dyDescent="0.3">
      <c r="A1394" t="s">
        <v>4034</v>
      </c>
      <c r="B1394" t="s">
        <v>4035</v>
      </c>
      <c r="C1394" s="51" t="s">
        <v>38</v>
      </c>
      <c r="D1394" s="51" t="s">
        <v>47</v>
      </c>
      <c r="E1394" s="51" t="s">
        <v>39</v>
      </c>
      <c r="F1394" s="58">
        <v>84.584482750429402</v>
      </c>
      <c r="G1394" s="58">
        <v>95.491248798242395</v>
      </c>
      <c r="H1394" s="58">
        <v>92.373971038869996</v>
      </c>
      <c r="I1394" s="58">
        <v>93.961834746067893</v>
      </c>
      <c r="J1394" s="58">
        <v>97.166329414527794</v>
      </c>
      <c r="K1394" s="58">
        <v>102.06659665578</v>
      </c>
      <c r="L1394" s="58">
        <v>105.396809579642</v>
      </c>
      <c r="M1394" s="59">
        <v>0.51267796417971701</v>
      </c>
      <c r="N1394" s="59">
        <v>0.534288820319752</v>
      </c>
      <c r="O1394" s="59">
        <v>0.51349707586975502</v>
      </c>
      <c r="P1394" s="59">
        <v>0.49658612961079301</v>
      </c>
      <c r="Q1394" s="59">
        <v>0.47441297501027901</v>
      </c>
      <c r="R1394" s="59">
        <v>0.47926332597735</v>
      </c>
      <c r="S1394" s="59">
        <v>0.43072497139275201</v>
      </c>
    </row>
    <row r="1395" spans="1:19" x14ac:dyDescent="0.3">
      <c r="A1395" t="s">
        <v>4038</v>
      </c>
      <c r="B1395" t="s">
        <v>4039</v>
      </c>
      <c r="C1395" s="51" t="s">
        <v>43</v>
      </c>
      <c r="D1395" s="51" t="s">
        <v>47</v>
      </c>
      <c r="E1395" s="51" t="s">
        <v>39</v>
      </c>
      <c r="F1395" s="58">
        <v>84.584482750429402</v>
      </c>
      <c r="G1395" s="58">
        <v>95.491248798242395</v>
      </c>
      <c r="H1395" s="58">
        <v>92.373971038869996</v>
      </c>
      <c r="I1395" s="58">
        <v>93.961834746067893</v>
      </c>
      <c r="J1395" s="58">
        <v>97.166329414527794</v>
      </c>
      <c r="K1395" s="58">
        <v>102.06659665578</v>
      </c>
      <c r="L1395" s="58">
        <v>105.396809579642</v>
      </c>
      <c r="M1395" s="59">
        <v>0.51267796417971701</v>
      </c>
      <c r="N1395" s="59">
        <v>0.534288820319752</v>
      </c>
      <c r="O1395" s="59">
        <v>0.51349707586975502</v>
      </c>
      <c r="P1395" s="59">
        <v>0.49658612961079301</v>
      </c>
      <c r="Q1395" s="59">
        <v>0.47441297501027901</v>
      </c>
      <c r="R1395" s="59">
        <v>0.47926332597735</v>
      </c>
      <c r="S1395" s="59">
        <v>0.43072497139275201</v>
      </c>
    </row>
    <row r="1396" spans="1:19" x14ac:dyDescent="0.3">
      <c r="A1396" t="s">
        <v>4042</v>
      </c>
      <c r="B1396" t="s">
        <v>4043</v>
      </c>
      <c r="C1396" s="51" t="s">
        <v>43</v>
      </c>
      <c r="D1396" s="51" t="s">
        <v>47</v>
      </c>
      <c r="E1396" s="51" t="s">
        <v>39</v>
      </c>
      <c r="F1396" s="58">
        <v>84.584482750429402</v>
      </c>
      <c r="G1396" s="58">
        <v>95.491248798242395</v>
      </c>
      <c r="H1396" s="58">
        <v>92.373971038869996</v>
      </c>
      <c r="I1396" s="58">
        <v>93.961834746067893</v>
      </c>
      <c r="J1396" s="58">
        <v>97.166329414527794</v>
      </c>
      <c r="K1396" s="58">
        <v>102.06659665578</v>
      </c>
      <c r="L1396" s="58">
        <v>105.396809579642</v>
      </c>
      <c r="M1396" s="59">
        <v>0.51267796417971701</v>
      </c>
      <c r="N1396" s="59">
        <v>0.534288820319752</v>
      </c>
      <c r="O1396" s="59">
        <v>0.51349707586975502</v>
      </c>
      <c r="P1396" s="59">
        <v>0.49658612961079301</v>
      </c>
      <c r="Q1396" s="59">
        <v>0.47441297501027901</v>
      </c>
      <c r="R1396" s="59">
        <v>0.47926332597735</v>
      </c>
      <c r="S1396" s="59">
        <v>0.43072497139275201</v>
      </c>
    </row>
    <row r="1397" spans="1:19" x14ac:dyDescent="0.3">
      <c r="A1397" t="s">
        <v>4040</v>
      </c>
      <c r="B1397" t="s">
        <v>4041</v>
      </c>
      <c r="C1397" s="51" t="s">
        <v>43</v>
      </c>
      <c r="D1397" s="51" t="s">
        <v>47</v>
      </c>
      <c r="E1397" s="51" t="s">
        <v>39</v>
      </c>
      <c r="F1397" s="58">
        <v>84.584482750429402</v>
      </c>
      <c r="G1397" s="58">
        <v>95.491248798242395</v>
      </c>
      <c r="H1397" s="58">
        <v>92.373971038869996</v>
      </c>
      <c r="I1397" s="58">
        <v>93.961834746067893</v>
      </c>
      <c r="J1397" s="58">
        <v>97.166329414527794</v>
      </c>
      <c r="K1397" s="58">
        <v>102.06659665578</v>
      </c>
      <c r="L1397" s="58">
        <v>105.396809579642</v>
      </c>
      <c r="M1397" s="59">
        <v>0.51267796417971701</v>
      </c>
      <c r="N1397" s="59">
        <v>0.534288820319752</v>
      </c>
      <c r="O1397" s="59">
        <v>0.51349707586975502</v>
      </c>
      <c r="P1397" s="59">
        <v>0.49658612961079301</v>
      </c>
      <c r="Q1397" s="59">
        <v>0.47441297501027901</v>
      </c>
      <c r="R1397" s="59">
        <v>0.47926332597735</v>
      </c>
      <c r="S1397" s="59">
        <v>0.43072497139275201</v>
      </c>
    </row>
    <row r="1398" spans="1:19" x14ac:dyDescent="0.3">
      <c r="A1398" t="s">
        <v>4036</v>
      </c>
      <c r="B1398" t="s">
        <v>4037</v>
      </c>
      <c r="C1398" s="51" t="s">
        <v>38</v>
      </c>
      <c r="D1398" s="51" t="s">
        <v>47</v>
      </c>
      <c r="E1398" s="51" t="s">
        <v>39</v>
      </c>
      <c r="F1398" s="58">
        <v>84.584482750429402</v>
      </c>
      <c r="G1398" s="58">
        <v>95.491248798242395</v>
      </c>
      <c r="H1398" s="58">
        <v>92.373971038869996</v>
      </c>
      <c r="I1398" s="58">
        <v>93.961834746067893</v>
      </c>
      <c r="J1398" s="58">
        <v>97.166329414527794</v>
      </c>
      <c r="K1398" s="58">
        <v>102.06659665578</v>
      </c>
      <c r="L1398" s="58">
        <v>105.396809579642</v>
      </c>
      <c r="M1398" s="59">
        <v>0.51267796417971701</v>
      </c>
      <c r="N1398" s="59">
        <v>0.534288820319752</v>
      </c>
      <c r="O1398" s="59">
        <v>0.51349707586975502</v>
      </c>
      <c r="P1398" s="59">
        <v>0.49658612961079301</v>
      </c>
      <c r="Q1398" s="59">
        <v>0.47441297501027901</v>
      </c>
      <c r="R1398" s="59">
        <v>0.47926332597735</v>
      </c>
      <c r="S1398" s="59">
        <v>0.43072497139275201</v>
      </c>
    </row>
    <row r="1399" spans="1:19" x14ac:dyDescent="0.3">
      <c r="A1399" t="s">
        <v>4616</v>
      </c>
      <c r="B1399" t="s">
        <v>4617</v>
      </c>
      <c r="C1399" s="51" t="s">
        <v>43</v>
      </c>
      <c r="D1399" s="51" t="s">
        <v>47</v>
      </c>
      <c r="E1399" s="51" t="s">
        <v>44</v>
      </c>
      <c r="F1399" s="58">
        <v>91.680640978456495</v>
      </c>
      <c r="G1399" s="58">
        <v>101.97696272157199</v>
      </c>
      <c r="H1399" s="58">
        <v>85.997214437610893</v>
      </c>
      <c r="I1399" s="58">
        <v>91.461306749930003</v>
      </c>
      <c r="J1399" s="58">
        <v>98.054728589154607</v>
      </c>
      <c r="K1399" s="58">
        <v>89.310991925050999</v>
      </c>
      <c r="L1399" s="58">
        <v>112.826619829081</v>
      </c>
      <c r="M1399" s="59">
        <v>0.63739867279472795</v>
      </c>
      <c r="N1399" s="59">
        <v>0.67378558572125802</v>
      </c>
      <c r="O1399" s="59">
        <v>0.63838003994403103</v>
      </c>
      <c r="P1399" s="59">
        <v>0.60786509654493404</v>
      </c>
      <c r="Q1399" s="59">
        <v>0.57268930023223197</v>
      </c>
      <c r="R1399" s="59">
        <v>0.58150364875192795</v>
      </c>
      <c r="S1399" s="59">
        <v>0.50274111086670703</v>
      </c>
    </row>
    <row r="1400" spans="1:19" x14ac:dyDescent="0.3">
      <c r="A1400" t="s">
        <v>1302</v>
      </c>
      <c r="B1400" t="s">
        <v>1303</v>
      </c>
      <c r="C1400" s="51" t="s">
        <v>38</v>
      </c>
      <c r="D1400" s="51" t="s">
        <v>47</v>
      </c>
      <c r="E1400" s="51" t="s">
        <v>39</v>
      </c>
      <c r="F1400" s="58">
        <v>94.914670372930601</v>
      </c>
      <c r="G1400" s="58">
        <v>80.259088298791795</v>
      </c>
      <c r="H1400" s="58">
        <v>100.32909536568199</v>
      </c>
      <c r="I1400" s="58">
        <v>86.864220627324201</v>
      </c>
      <c r="J1400" s="58">
        <v>86.971232345224806</v>
      </c>
      <c r="K1400" s="58">
        <v>96.139604541389403</v>
      </c>
      <c r="L1400" s="58">
        <v>97.178431494457499</v>
      </c>
      <c r="M1400" s="59">
        <v>0.48406557077360102</v>
      </c>
      <c r="N1400" s="59">
        <v>0.50925222194053699</v>
      </c>
      <c r="O1400" s="59">
        <v>0.48593995567168502</v>
      </c>
      <c r="P1400" s="59">
        <v>0.466769253172856</v>
      </c>
      <c r="Q1400" s="59">
        <v>0.44263701594231503</v>
      </c>
      <c r="R1400" s="59">
        <v>0.44824388171969998</v>
      </c>
      <c r="S1400" s="59">
        <v>0.39826045454590803</v>
      </c>
    </row>
    <row r="1401" spans="1:19" x14ac:dyDescent="0.3">
      <c r="A1401" t="s">
        <v>1304</v>
      </c>
      <c r="B1401" t="s">
        <v>1305</v>
      </c>
      <c r="C1401" s="51" t="s">
        <v>38</v>
      </c>
      <c r="D1401" s="51" t="s">
        <v>47</v>
      </c>
      <c r="E1401" s="51" t="s">
        <v>39</v>
      </c>
      <c r="F1401" s="58">
        <v>94.914670372930601</v>
      </c>
      <c r="G1401" s="58">
        <v>80.259088298791795</v>
      </c>
      <c r="H1401" s="58">
        <v>100.32909536568199</v>
      </c>
      <c r="I1401" s="58">
        <v>86.864220627324201</v>
      </c>
      <c r="J1401" s="58">
        <v>86.971232345224806</v>
      </c>
      <c r="K1401" s="58">
        <v>96.139604541389403</v>
      </c>
      <c r="L1401" s="58">
        <v>97.178431494457499</v>
      </c>
      <c r="M1401" s="59">
        <v>0.48406557077360102</v>
      </c>
      <c r="N1401" s="59">
        <v>0.50925222194053699</v>
      </c>
      <c r="O1401" s="59">
        <v>0.48593995567168502</v>
      </c>
      <c r="P1401" s="59">
        <v>0.466769253172856</v>
      </c>
      <c r="Q1401" s="59">
        <v>0.44263701594231503</v>
      </c>
      <c r="R1401" s="59">
        <v>0.44824388171969998</v>
      </c>
      <c r="S1401" s="59">
        <v>0.39826045454590803</v>
      </c>
    </row>
    <row r="1402" spans="1:19" x14ac:dyDescent="0.3">
      <c r="A1402" t="s">
        <v>1298</v>
      </c>
      <c r="B1402" t="s">
        <v>1299</v>
      </c>
      <c r="C1402" s="51" t="s">
        <v>43</v>
      </c>
      <c r="D1402" s="51" t="s">
        <v>47</v>
      </c>
      <c r="E1402" s="51" t="s">
        <v>39</v>
      </c>
      <c r="F1402" s="58">
        <v>94.914670372930601</v>
      </c>
      <c r="G1402" s="58">
        <v>80.259088298791795</v>
      </c>
      <c r="H1402" s="58">
        <v>100.32909536568199</v>
      </c>
      <c r="I1402" s="58">
        <v>86.864220627324201</v>
      </c>
      <c r="J1402" s="58">
        <v>86.971232345224806</v>
      </c>
      <c r="K1402" s="58">
        <v>96.139604541389403</v>
      </c>
      <c r="L1402" s="58">
        <v>97.178431494457499</v>
      </c>
      <c r="M1402" s="59">
        <v>0.48406557077360102</v>
      </c>
      <c r="N1402" s="59">
        <v>0.50925222194053699</v>
      </c>
      <c r="O1402" s="59">
        <v>0.48593995567168502</v>
      </c>
      <c r="P1402" s="59">
        <v>0.466769253172856</v>
      </c>
      <c r="Q1402" s="59">
        <v>0.44263701594231503</v>
      </c>
      <c r="R1402" s="59">
        <v>0.44824388171969998</v>
      </c>
      <c r="S1402" s="59">
        <v>0.39826045454590803</v>
      </c>
    </row>
    <row r="1403" spans="1:19" x14ac:dyDescent="0.3">
      <c r="A1403" t="s">
        <v>1306</v>
      </c>
      <c r="B1403" t="s">
        <v>1307</v>
      </c>
      <c r="C1403" s="51" t="s">
        <v>38</v>
      </c>
      <c r="D1403" s="51" t="s">
        <v>47</v>
      </c>
      <c r="E1403" s="51" t="s">
        <v>39</v>
      </c>
      <c r="F1403" s="58">
        <v>94.914670372930601</v>
      </c>
      <c r="G1403" s="58">
        <v>80.259088298791795</v>
      </c>
      <c r="H1403" s="58">
        <v>100.32909536568199</v>
      </c>
      <c r="I1403" s="58">
        <v>86.864220627324201</v>
      </c>
      <c r="J1403" s="58">
        <v>86.971232345224806</v>
      </c>
      <c r="K1403" s="58">
        <v>96.139604541389403</v>
      </c>
      <c r="L1403" s="58">
        <v>97.178431494457499</v>
      </c>
      <c r="M1403" s="59">
        <v>0.48406557077360102</v>
      </c>
      <c r="N1403" s="59">
        <v>0.50925222194053699</v>
      </c>
      <c r="O1403" s="59">
        <v>0.48593995567168502</v>
      </c>
      <c r="P1403" s="59">
        <v>0.466769253172856</v>
      </c>
      <c r="Q1403" s="59">
        <v>0.44263701594231503</v>
      </c>
      <c r="R1403" s="59">
        <v>0.44824388171969998</v>
      </c>
      <c r="S1403" s="59">
        <v>0.39826045454590803</v>
      </c>
    </row>
    <row r="1404" spans="1:19" x14ac:dyDescent="0.3">
      <c r="A1404" t="s">
        <v>1296</v>
      </c>
      <c r="B1404" t="s">
        <v>1297</v>
      </c>
      <c r="C1404" s="51" t="s">
        <v>43</v>
      </c>
      <c r="D1404" s="51" t="s">
        <v>47</v>
      </c>
      <c r="E1404" s="51" t="s">
        <v>39</v>
      </c>
      <c r="F1404" s="58">
        <v>94.914670372930601</v>
      </c>
      <c r="G1404" s="58">
        <v>80.259088298791795</v>
      </c>
      <c r="H1404" s="58">
        <v>100.32909536568199</v>
      </c>
      <c r="I1404" s="58">
        <v>86.864220627324201</v>
      </c>
      <c r="J1404" s="58">
        <v>86.971232345224806</v>
      </c>
      <c r="K1404" s="58">
        <v>96.139604541389403</v>
      </c>
      <c r="L1404" s="58">
        <v>97.178431494457499</v>
      </c>
      <c r="M1404" s="59">
        <v>0.48406557077360102</v>
      </c>
      <c r="N1404" s="59">
        <v>0.50925222194053699</v>
      </c>
      <c r="O1404" s="59">
        <v>0.48593995567168502</v>
      </c>
      <c r="P1404" s="59">
        <v>0.466769253172856</v>
      </c>
      <c r="Q1404" s="59">
        <v>0.44263701594231503</v>
      </c>
      <c r="R1404" s="59">
        <v>0.44824388171969998</v>
      </c>
      <c r="S1404" s="59">
        <v>0.39826045454590803</v>
      </c>
    </row>
    <row r="1405" spans="1:19" x14ac:dyDescent="0.3">
      <c r="A1405" t="s">
        <v>3890</v>
      </c>
      <c r="B1405" t="s">
        <v>3891</v>
      </c>
      <c r="C1405" s="51" t="s">
        <v>38</v>
      </c>
      <c r="D1405" s="51" t="s">
        <v>47</v>
      </c>
      <c r="E1405" s="51" t="s">
        <v>39</v>
      </c>
      <c r="F1405" s="58">
        <v>98.097244769008498</v>
      </c>
      <c r="G1405" s="58">
        <v>89.847102755181496</v>
      </c>
      <c r="H1405" s="58">
        <v>106.32159899433501</v>
      </c>
      <c r="I1405" s="58">
        <v>92.611079385208399</v>
      </c>
      <c r="J1405" s="58">
        <v>88.075306204954302</v>
      </c>
      <c r="K1405" s="58">
        <v>94.994811834804196</v>
      </c>
      <c r="L1405" s="58">
        <v>97.156833776663106</v>
      </c>
      <c r="M1405" s="59">
        <v>0.53460025262140098</v>
      </c>
      <c r="N1405" s="59">
        <v>0.55410926304820296</v>
      </c>
      <c r="O1405" s="59">
        <v>0.52536053086363099</v>
      </c>
      <c r="P1405" s="59">
        <v>0.51768604594177203</v>
      </c>
      <c r="Q1405" s="59">
        <v>0.49351007645292999</v>
      </c>
      <c r="R1405" s="59">
        <v>0.49546474760140502</v>
      </c>
      <c r="S1405" s="59">
        <v>0.42304450670558702</v>
      </c>
    </row>
    <row r="1406" spans="1:19" x14ac:dyDescent="0.3">
      <c r="A1406" t="s">
        <v>3886</v>
      </c>
      <c r="B1406" t="s">
        <v>3887</v>
      </c>
      <c r="C1406" s="51" t="s">
        <v>43</v>
      </c>
      <c r="D1406" s="51" t="s">
        <v>47</v>
      </c>
      <c r="E1406" s="51" t="s">
        <v>44</v>
      </c>
      <c r="F1406" s="58">
        <v>97.813283743468105</v>
      </c>
      <c r="G1406" s="58">
        <v>90.173021659525503</v>
      </c>
      <c r="H1406" s="58">
        <v>109.60892266235</v>
      </c>
      <c r="I1406" s="58">
        <v>90.258432932287505</v>
      </c>
      <c r="J1406" s="58">
        <v>86.488157804797694</v>
      </c>
      <c r="K1406" s="58">
        <v>103.481765436177</v>
      </c>
      <c r="L1406" s="58">
        <v>94.957242949050894</v>
      </c>
      <c r="M1406" s="59">
        <v>0.68288577927622796</v>
      </c>
      <c r="N1406" s="59">
        <v>0.719051888739206</v>
      </c>
      <c r="O1406" s="59">
        <v>0.68179839888986105</v>
      </c>
      <c r="P1406" s="59">
        <v>0.65560049437932699</v>
      </c>
      <c r="Q1406" s="59">
        <v>0.62030599690257604</v>
      </c>
      <c r="R1406" s="59">
        <v>0.629235573308076</v>
      </c>
      <c r="S1406" s="59">
        <v>0.54648242023800397</v>
      </c>
    </row>
    <row r="1407" spans="1:19" x14ac:dyDescent="0.3">
      <c r="A1407" t="s">
        <v>3888</v>
      </c>
      <c r="B1407" t="s">
        <v>3889</v>
      </c>
      <c r="C1407" s="51" t="s">
        <v>43</v>
      </c>
      <c r="D1407" s="51" t="s">
        <v>47</v>
      </c>
      <c r="E1407" s="51" t="s">
        <v>44</v>
      </c>
      <c r="F1407" s="58">
        <v>97.024293574498103</v>
      </c>
      <c r="G1407" s="58">
        <v>89.2869861017126</v>
      </c>
      <c r="H1407" s="58">
        <v>104.065523583871</v>
      </c>
      <c r="I1407" s="58">
        <v>92.961025403677198</v>
      </c>
      <c r="J1407" s="58">
        <v>86.205407182184004</v>
      </c>
      <c r="K1407" s="58">
        <v>99.384673544155007</v>
      </c>
      <c r="L1407" s="58">
        <v>96.022953592462002</v>
      </c>
      <c r="M1407" s="59">
        <v>0.67412261847383204</v>
      </c>
      <c r="N1407" s="59">
        <v>0.71047411368664604</v>
      </c>
      <c r="O1407" s="59">
        <v>0.67273180101074304</v>
      </c>
      <c r="P1407" s="59">
        <v>0.64683582760422198</v>
      </c>
      <c r="Q1407" s="59">
        <v>0.61157433312417797</v>
      </c>
      <c r="R1407" s="59">
        <v>0.62026471012774698</v>
      </c>
      <c r="S1407" s="59">
        <v>0.46775487850790398</v>
      </c>
    </row>
    <row r="1408" spans="1:19" x14ac:dyDescent="0.3">
      <c r="A1408" t="s">
        <v>1300</v>
      </c>
      <c r="B1408" t="s">
        <v>1301</v>
      </c>
      <c r="C1408" s="51" t="s">
        <v>43</v>
      </c>
      <c r="D1408" s="51" t="s">
        <v>47</v>
      </c>
      <c r="E1408" s="51" t="s">
        <v>44</v>
      </c>
      <c r="F1408" s="58">
        <v>97.975497250778005</v>
      </c>
      <c r="G1408" s="58">
        <v>77.148190550000294</v>
      </c>
      <c r="H1408" s="58">
        <v>94.748822495664697</v>
      </c>
      <c r="I1408" s="58">
        <v>85.467999964128794</v>
      </c>
      <c r="J1408" s="58">
        <v>83.228393970408902</v>
      </c>
      <c r="K1408" s="58">
        <v>93.203180490566695</v>
      </c>
      <c r="L1408" s="58">
        <v>96.167747594573996</v>
      </c>
      <c r="M1408" s="59">
        <v>0.61225224804441203</v>
      </c>
      <c r="N1408" s="59">
        <v>0.65452505409167205</v>
      </c>
      <c r="O1408" s="59">
        <v>0.61688035460677004</v>
      </c>
      <c r="P1408" s="59">
        <v>0.58312662607916799</v>
      </c>
      <c r="Q1408" s="59">
        <v>0.54663494344483998</v>
      </c>
      <c r="R1408" s="59">
        <v>0.55779483442731803</v>
      </c>
      <c r="S1408" s="59">
        <v>0.48774046394154802</v>
      </c>
    </row>
    <row r="1409" spans="1:19" x14ac:dyDescent="0.3">
      <c r="A1409" t="s">
        <v>4076</v>
      </c>
      <c r="B1409" t="s">
        <v>4077</v>
      </c>
      <c r="C1409" s="51" t="s">
        <v>38</v>
      </c>
      <c r="D1409" s="51" t="s">
        <v>47</v>
      </c>
      <c r="E1409" s="51" t="s">
        <v>39</v>
      </c>
      <c r="F1409" s="58">
        <v>98.218282261786101</v>
      </c>
      <c r="G1409" s="58">
        <v>99.032142024389898</v>
      </c>
      <c r="H1409" s="58">
        <v>101.45742809150499</v>
      </c>
      <c r="I1409" s="58">
        <v>98.407256383226098</v>
      </c>
      <c r="J1409" s="58">
        <v>94.081307781355605</v>
      </c>
      <c r="K1409" s="58">
        <v>100.02268138735199</v>
      </c>
      <c r="L1409" s="58">
        <v>99.373334445339196</v>
      </c>
      <c r="M1409" s="59">
        <v>0.50693299275581205</v>
      </c>
      <c r="N1409" s="59">
        <v>0.53152069460378903</v>
      </c>
      <c r="O1409" s="59">
        <v>0.508090328746168</v>
      </c>
      <c r="P1409" s="59">
        <v>0.48811184552603898</v>
      </c>
      <c r="Q1409" s="59">
        <v>0.462095309866069</v>
      </c>
      <c r="R1409" s="59">
        <v>0.46928823324330199</v>
      </c>
      <c r="S1409" s="59">
        <v>0.415898846705958</v>
      </c>
    </row>
    <row r="1410" spans="1:19" x14ac:dyDescent="0.3">
      <c r="A1410" t="s">
        <v>4072</v>
      </c>
      <c r="B1410" t="s">
        <v>4073</v>
      </c>
      <c r="C1410" s="51" t="s">
        <v>38</v>
      </c>
      <c r="D1410" s="51" t="s">
        <v>47</v>
      </c>
      <c r="E1410" s="51" t="s">
        <v>44</v>
      </c>
      <c r="F1410" s="58">
        <v>102.002095287887</v>
      </c>
      <c r="G1410" s="58">
        <v>105.824750596695</v>
      </c>
      <c r="H1410" s="58">
        <v>104.47658560708901</v>
      </c>
      <c r="I1410" s="58">
        <v>105.517307441566</v>
      </c>
      <c r="J1410" s="58">
        <v>98.870366893117307</v>
      </c>
      <c r="K1410" s="58">
        <v>99.783707006320597</v>
      </c>
      <c r="L1410" s="58">
        <v>99.092368785816106</v>
      </c>
      <c r="M1410" s="59">
        <v>0.62598220661508197</v>
      </c>
      <c r="N1410" s="59">
        <v>0.66658959047215105</v>
      </c>
      <c r="O1410" s="59">
        <v>0.62987574181633599</v>
      </c>
      <c r="P1410" s="59">
        <v>0.59696691355095699</v>
      </c>
      <c r="Q1410" s="59">
        <v>0.56018270950016202</v>
      </c>
      <c r="R1410" s="59">
        <v>0.57186585101390996</v>
      </c>
      <c r="S1410" s="59">
        <v>0.50092630565672802</v>
      </c>
    </row>
    <row r="1411" spans="1:19" x14ac:dyDescent="0.3">
      <c r="A1411" t="s">
        <v>4070</v>
      </c>
      <c r="B1411" t="s">
        <v>4071</v>
      </c>
      <c r="C1411" s="51" t="s">
        <v>38</v>
      </c>
      <c r="D1411" s="51" t="s">
        <v>47</v>
      </c>
      <c r="E1411" s="51" t="s">
        <v>44</v>
      </c>
      <c r="F1411" s="58">
        <v>97.781802307234599</v>
      </c>
      <c r="G1411" s="58">
        <v>98.521806108076504</v>
      </c>
      <c r="H1411" s="58">
        <v>100.80617391957099</v>
      </c>
      <c r="I1411" s="58">
        <v>95.521335977204203</v>
      </c>
      <c r="J1411" s="58">
        <v>94.655814192341495</v>
      </c>
      <c r="K1411" s="58">
        <v>104.273653154987</v>
      </c>
      <c r="L1411" s="58">
        <v>101.24106824687399</v>
      </c>
      <c r="M1411" s="59">
        <v>0.62531936129044796</v>
      </c>
      <c r="N1411" s="59">
        <v>0.66608227756998095</v>
      </c>
      <c r="O1411" s="59">
        <v>0.62928451516617401</v>
      </c>
      <c r="P1411" s="59">
        <v>0.59653909692654095</v>
      </c>
      <c r="Q1411" s="59">
        <v>0.55981620378871599</v>
      </c>
      <c r="R1411" s="59">
        <v>0.57139952597661103</v>
      </c>
      <c r="S1411" s="59">
        <v>0.50072376062681401</v>
      </c>
    </row>
    <row r="1412" spans="1:19" x14ac:dyDescent="0.3">
      <c r="A1412" t="s">
        <v>4082</v>
      </c>
      <c r="B1412" t="s">
        <v>4083</v>
      </c>
      <c r="C1412" s="51" t="s">
        <v>43</v>
      </c>
      <c r="D1412" s="51" t="s">
        <v>47</v>
      </c>
      <c r="E1412" s="51" t="s">
        <v>44</v>
      </c>
      <c r="F1412" s="58">
        <v>99.806128567245807</v>
      </c>
      <c r="G1412" s="58">
        <v>99.218018624800095</v>
      </c>
      <c r="H1412" s="58">
        <v>99.772187265767798</v>
      </c>
      <c r="I1412" s="58">
        <v>96.922733130735494</v>
      </c>
      <c r="J1412" s="58">
        <v>91.703963324760096</v>
      </c>
      <c r="K1412" s="58">
        <v>100.107131198337</v>
      </c>
      <c r="L1412" s="58">
        <v>96.349095873572907</v>
      </c>
      <c r="M1412" s="59">
        <v>0.62697883976159996</v>
      </c>
      <c r="N1412" s="59">
        <v>0.66732848392578104</v>
      </c>
      <c r="O1412" s="59">
        <v>0.63103374398383605</v>
      </c>
      <c r="P1412" s="59">
        <v>0.59763335774261495</v>
      </c>
      <c r="Q1412" s="59">
        <v>0.560743690391865</v>
      </c>
      <c r="R1412" s="59">
        <v>0.57284056373510495</v>
      </c>
      <c r="S1412" s="59">
        <v>0.50164558170303297</v>
      </c>
    </row>
    <row r="1413" spans="1:19" x14ac:dyDescent="0.3">
      <c r="A1413" t="s">
        <v>4080</v>
      </c>
      <c r="B1413" t="s">
        <v>4081</v>
      </c>
      <c r="C1413" s="51" t="s">
        <v>43</v>
      </c>
      <c r="D1413" s="51" t="s">
        <v>47</v>
      </c>
      <c r="E1413" s="51" t="s">
        <v>44</v>
      </c>
      <c r="F1413" s="58">
        <v>98.513177679300696</v>
      </c>
      <c r="G1413" s="58">
        <v>98.460551028121998</v>
      </c>
      <c r="H1413" s="58">
        <v>99.660155087559005</v>
      </c>
      <c r="I1413" s="58">
        <v>96.988468512929998</v>
      </c>
      <c r="J1413" s="58">
        <v>99.804428435317305</v>
      </c>
      <c r="K1413" s="58">
        <v>102.022090093842</v>
      </c>
      <c r="L1413" s="58">
        <v>97.914149100871796</v>
      </c>
      <c r="M1413" s="59">
        <v>0.626367578847705</v>
      </c>
      <c r="N1413" s="59">
        <v>0.66699102680726796</v>
      </c>
      <c r="O1413" s="59">
        <v>0.63042258487187397</v>
      </c>
      <c r="P1413" s="59">
        <v>0.59732591175751404</v>
      </c>
      <c r="Q1413" s="59">
        <v>0.56051559354033897</v>
      </c>
      <c r="R1413" s="59">
        <v>0.57235899182393002</v>
      </c>
      <c r="S1413" s="59">
        <v>0.50139848600658299</v>
      </c>
    </row>
    <row r="1414" spans="1:19" x14ac:dyDescent="0.3">
      <c r="A1414" t="s">
        <v>4078</v>
      </c>
      <c r="B1414" t="s">
        <v>4079</v>
      </c>
      <c r="C1414" s="51" t="s">
        <v>43</v>
      </c>
      <c r="D1414" s="51" t="s">
        <v>47</v>
      </c>
      <c r="E1414" s="51" t="s">
        <v>39</v>
      </c>
      <c r="F1414" s="58">
        <v>98.218282261786101</v>
      </c>
      <c r="G1414" s="58">
        <v>99.032142024389898</v>
      </c>
      <c r="H1414" s="58">
        <v>101.45742809150499</v>
      </c>
      <c r="I1414" s="58">
        <v>98.407256383226098</v>
      </c>
      <c r="J1414" s="58">
        <v>94.081307781355605</v>
      </c>
      <c r="K1414" s="58">
        <v>100.02268138735199</v>
      </c>
      <c r="L1414" s="58">
        <v>99.373334445339196</v>
      </c>
      <c r="M1414" s="59">
        <v>0.50693299275581205</v>
      </c>
      <c r="N1414" s="59">
        <v>0.53152069460378903</v>
      </c>
      <c r="O1414" s="59">
        <v>0.508090328746168</v>
      </c>
      <c r="P1414" s="59">
        <v>0.48811184552603898</v>
      </c>
      <c r="Q1414" s="59">
        <v>0.462095309866069</v>
      </c>
      <c r="R1414" s="59">
        <v>0.46928823324330199</v>
      </c>
      <c r="S1414" s="59">
        <v>0.415898846705958</v>
      </c>
    </row>
    <row r="1415" spans="1:19" x14ac:dyDescent="0.3">
      <c r="A1415" t="s">
        <v>4074</v>
      </c>
      <c r="B1415" t="s">
        <v>4075</v>
      </c>
      <c r="C1415" s="51" t="s">
        <v>38</v>
      </c>
      <c r="D1415" s="51" t="s">
        <v>47</v>
      </c>
      <c r="E1415" s="51" t="s">
        <v>39</v>
      </c>
      <c r="F1415" s="58">
        <v>98.218282261786101</v>
      </c>
      <c r="G1415" s="58">
        <v>99.032142024389898</v>
      </c>
      <c r="H1415" s="58">
        <v>101.45742809150499</v>
      </c>
      <c r="I1415" s="58">
        <v>98.407256383226098</v>
      </c>
      <c r="J1415" s="58">
        <v>94.081307781355605</v>
      </c>
      <c r="K1415" s="58">
        <v>100.02268138735199</v>
      </c>
      <c r="L1415" s="58">
        <v>99.373334445339196</v>
      </c>
      <c r="M1415" s="59">
        <v>0.50693299275581205</v>
      </c>
      <c r="N1415" s="59">
        <v>0.53152069460378903</v>
      </c>
      <c r="O1415" s="59">
        <v>0.508090328746168</v>
      </c>
      <c r="P1415" s="59">
        <v>0.48811184552603898</v>
      </c>
      <c r="Q1415" s="59">
        <v>0.462095309866069</v>
      </c>
      <c r="R1415" s="59">
        <v>0.46928823324330199</v>
      </c>
      <c r="S1415" s="59">
        <v>0.415898846705958</v>
      </c>
    </row>
    <row r="1416" spans="1:19" x14ac:dyDescent="0.3">
      <c r="A1416" t="s">
        <v>111</v>
      </c>
      <c r="B1416" t="s">
        <v>112</v>
      </c>
      <c r="C1416" s="51" t="s">
        <v>38</v>
      </c>
      <c r="D1416" s="51" t="s">
        <v>47</v>
      </c>
      <c r="E1416" s="51" t="s">
        <v>39</v>
      </c>
      <c r="F1416" s="58">
        <v>92.290514610333403</v>
      </c>
      <c r="G1416" s="58">
        <v>87.428022989111597</v>
      </c>
      <c r="H1416" s="58">
        <v>97.401040208545695</v>
      </c>
      <c r="I1416" s="58">
        <v>87.197526790564396</v>
      </c>
      <c r="J1416" s="58">
        <v>79.231374416329302</v>
      </c>
      <c r="K1416" s="58">
        <v>93.531461533536003</v>
      </c>
      <c r="L1416" s="58">
        <v>96.430994196216702</v>
      </c>
      <c r="M1416" s="59">
        <v>0.56541638748760104</v>
      </c>
      <c r="N1416" s="59">
        <v>0.60228563163828097</v>
      </c>
      <c r="O1416" s="59">
        <v>0.56911900410734295</v>
      </c>
      <c r="P1416" s="59">
        <v>0.54136645735077604</v>
      </c>
      <c r="Q1416" s="59">
        <v>0.50889021103725796</v>
      </c>
      <c r="R1416" s="59">
        <v>0.51757689974559296</v>
      </c>
      <c r="S1416" s="59">
        <v>0.45718050748723599</v>
      </c>
    </row>
    <row r="1417" spans="1:19" x14ac:dyDescent="0.3">
      <c r="A1417" t="s">
        <v>81</v>
      </c>
      <c r="B1417" t="s">
        <v>82</v>
      </c>
      <c r="C1417" s="51" t="s">
        <v>43</v>
      </c>
      <c r="D1417" s="51" t="s">
        <v>47</v>
      </c>
      <c r="E1417" s="51" t="s">
        <v>39</v>
      </c>
      <c r="F1417" s="58">
        <v>99.419192004102001</v>
      </c>
      <c r="G1417" s="58">
        <v>93.956256500979507</v>
      </c>
      <c r="H1417" s="58">
        <v>94.6596468486144</v>
      </c>
      <c r="I1417" s="58">
        <v>90.318247325843402</v>
      </c>
      <c r="J1417" s="58">
        <v>87.905819912648596</v>
      </c>
      <c r="K1417" s="58">
        <v>99.563985167558997</v>
      </c>
      <c r="L1417" s="58"/>
      <c r="M1417" s="59">
        <v>0.34694530202549501</v>
      </c>
      <c r="N1417" s="59">
        <v>0.36655617671665303</v>
      </c>
      <c r="O1417" s="59">
        <v>0.34755756176180502</v>
      </c>
      <c r="P1417" s="59">
        <v>0.33368270325206101</v>
      </c>
      <c r="Q1417" s="59">
        <v>0.313826473639157</v>
      </c>
      <c r="R1417" s="59">
        <v>0.31771794621479699</v>
      </c>
      <c r="S1417" s="59">
        <v>0.27575902204366298</v>
      </c>
    </row>
    <row r="1418" spans="1:19" x14ac:dyDescent="0.3">
      <c r="A1418" t="s">
        <v>488</v>
      </c>
      <c r="B1418" t="s">
        <v>489</v>
      </c>
      <c r="C1418" s="51" t="s">
        <v>38</v>
      </c>
      <c r="D1418" s="51" t="s">
        <v>47</v>
      </c>
      <c r="E1418" s="51" t="s">
        <v>39</v>
      </c>
      <c r="F1418" s="58">
        <v>90.199200179710999</v>
      </c>
      <c r="G1418" s="58">
        <v>89.184851047423095</v>
      </c>
      <c r="H1418" s="58">
        <v>97.356723955256697</v>
      </c>
      <c r="I1418" s="58">
        <v>88.706631213513205</v>
      </c>
      <c r="J1418" s="58">
        <v>91.072636537760303</v>
      </c>
      <c r="K1418" s="58">
        <v>96.492091008099806</v>
      </c>
      <c r="L1418" s="58">
        <v>97.092682415927896</v>
      </c>
      <c r="M1418" s="59">
        <v>0.55858920638554399</v>
      </c>
      <c r="N1418" s="59">
        <v>0.57750018390889402</v>
      </c>
      <c r="O1418" s="59">
        <v>0.55787018531628996</v>
      </c>
      <c r="P1418" s="59">
        <v>0.54409747412345</v>
      </c>
      <c r="Q1418" s="59">
        <v>0.52348942571532997</v>
      </c>
      <c r="R1418" s="59">
        <v>0.52693215336571697</v>
      </c>
      <c r="S1418" s="59">
        <v>0.478967156420952</v>
      </c>
    </row>
    <row r="1419" spans="1:19" x14ac:dyDescent="0.3">
      <c r="A1419" t="s">
        <v>482</v>
      </c>
      <c r="B1419" t="s">
        <v>483</v>
      </c>
      <c r="C1419" s="51" t="s">
        <v>38</v>
      </c>
      <c r="D1419" s="51" t="s">
        <v>47</v>
      </c>
      <c r="E1419" s="51" t="s">
        <v>39</v>
      </c>
      <c r="F1419" s="58">
        <v>90.199200179710999</v>
      </c>
      <c r="G1419" s="58">
        <v>89.184851047423095</v>
      </c>
      <c r="H1419" s="58">
        <v>97.356723955256697</v>
      </c>
      <c r="I1419" s="58">
        <v>88.706631213513205</v>
      </c>
      <c r="J1419" s="58">
        <v>91.072636537760303</v>
      </c>
      <c r="K1419" s="58">
        <v>96.492091008099806</v>
      </c>
      <c r="L1419" s="58">
        <v>97.092682415927896</v>
      </c>
      <c r="M1419" s="59">
        <v>0.55858920638554399</v>
      </c>
      <c r="N1419" s="59">
        <v>0.57750018390889402</v>
      </c>
      <c r="O1419" s="59">
        <v>0.55787018531628996</v>
      </c>
      <c r="P1419" s="59">
        <v>0.54409747412345</v>
      </c>
      <c r="Q1419" s="59">
        <v>0.52348942571532997</v>
      </c>
      <c r="R1419" s="59">
        <v>0.52693215336571697</v>
      </c>
      <c r="S1419" s="59">
        <v>0.478967156420952</v>
      </c>
    </row>
    <row r="1420" spans="1:19" x14ac:dyDescent="0.3">
      <c r="A1420" t="s">
        <v>486</v>
      </c>
      <c r="B1420" t="s">
        <v>487</v>
      </c>
      <c r="C1420" s="51" t="s">
        <v>38</v>
      </c>
      <c r="D1420" s="51" t="s">
        <v>47</v>
      </c>
      <c r="E1420" s="51" t="s">
        <v>44</v>
      </c>
      <c r="F1420" s="58">
        <v>80.545530270440196</v>
      </c>
      <c r="G1420" s="58">
        <v>92.908132053535098</v>
      </c>
      <c r="H1420" s="58">
        <v>104.64402870395899</v>
      </c>
      <c r="I1420" s="58">
        <v>86.322614020142197</v>
      </c>
      <c r="J1420" s="58">
        <v>88.074678835421196</v>
      </c>
      <c r="K1420" s="58">
        <v>91.777628947878696</v>
      </c>
      <c r="L1420" s="58">
        <v>95.782337157655405</v>
      </c>
      <c r="M1420" s="59">
        <v>0.69663649007277095</v>
      </c>
      <c r="N1420" s="59">
        <v>0.73184828692184201</v>
      </c>
      <c r="O1420" s="59">
        <v>0.69939893555757104</v>
      </c>
      <c r="P1420" s="59">
        <v>0.67185289762481604</v>
      </c>
      <c r="Q1420" s="59">
        <v>0.63964646654006296</v>
      </c>
      <c r="R1420" s="59">
        <v>0.64836015497099897</v>
      </c>
      <c r="S1420" s="59">
        <v>0.58223946652140701</v>
      </c>
    </row>
    <row r="1421" spans="1:19" x14ac:dyDescent="0.3">
      <c r="A1421" t="s">
        <v>484</v>
      </c>
      <c r="B1421" t="s">
        <v>485</v>
      </c>
      <c r="C1421" s="51" t="s">
        <v>38</v>
      </c>
      <c r="D1421" s="51" t="s">
        <v>47</v>
      </c>
      <c r="E1421" s="51" t="s">
        <v>44</v>
      </c>
      <c r="F1421" s="58">
        <v>94.671120719127103</v>
      </c>
      <c r="G1421" s="58">
        <v>86.653156625160193</v>
      </c>
      <c r="H1421" s="58">
        <v>97.902679604852295</v>
      </c>
      <c r="I1421" s="58">
        <v>87.345281069114193</v>
      </c>
      <c r="J1421" s="58">
        <v>92.294742736248693</v>
      </c>
      <c r="K1421" s="58">
        <v>105.19180237238901</v>
      </c>
      <c r="L1421" s="58">
        <v>94.681383726680707</v>
      </c>
      <c r="M1421" s="59">
        <v>0.68325952385770605</v>
      </c>
      <c r="N1421" s="59">
        <v>0.71780078384479795</v>
      </c>
      <c r="O1421" s="59">
        <v>0.68576464872156595</v>
      </c>
      <c r="P1421" s="59">
        <v>0.65828304329835896</v>
      </c>
      <c r="Q1421" s="59">
        <v>0.62643199130949101</v>
      </c>
      <c r="R1421" s="59">
        <v>0.63524477118669098</v>
      </c>
      <c r="S1421" s="59">
        <v>0.56938728641636904</v>
      </c>
    </row>
    <row r="1422" spans="1:19" x14ac:dyDescent="0.3">
      <c r="A1422" t="s">
        <v>492</v>
      </c>
      <c r="B1422" t="s">
        <v>493</v>
      </c>
      <c r="C1422" s="51" t="s">
        <v>43</v>
      </c>
      <c r="D1422" s="51" t="s">
        <v>47</v>
      </c>
      <c r="E1422" s="51" t="s">
        <v>44</v>
      </c>
      <c r="F1422" s="58">
        <v>79.656032230019605</v>
      </c>
      <c r="G1422" s="58">
        <v>87.900163548856796</v>
      </c>
      <c r="H1422" s="58">
        <v>97.903931551205702</v>
      </c>
      <c r="I1422" s="58">
        <v>89.905941620475801</v>
      </c>
      <c r="J1422" s="58">
        <v>88.948942409285195</v>
      </c>
      <c r="K1422" s="58">
        <v>96.892564068062995</v>
      </c>
      <c r="L1422" s="58">
        <v>100.688356418731</v>
      </c>
      <c r="M1422" s="59">
        <v>0.65561879697373904</v>
      </c>
      <c r="N1422" s="59">
        <v>0.69063423550816205</v>
      </c>
      <c r="O1422" s="59">
        <v>0.65770763581693903</v>
      </c>
      <c r="P1422" s="59">
        <v>0.63240910314776699</v>
      </c>
      <c r="Q1422" s="59">
        <v>0.60191391042091003</v>
      </c>
      <c r="R1422" s="59">
        <v>0.60913711001327897</v>
      </c>
      <c r="S1422" s="59">
        <v>0.54667907600016097</v>
      </c>
    </row>
    <row r="1423" spans="1:19" x14ac:dyDescent="0.3">
      <c r="A1423" t="s">
        <v>490</v>
      </c>
      <c r="B1423" t="s">
        <v>491</v>
      </c>
      <c r="C1423" s="51" t="s">
        <v>38</v>
      </c>
      <c r="D1423" s="51" t="s">
        <v>47</v>
      </c>
      <c r="E1423" s="51" t="s">
        <v>39</v>
      </c>
      <c r="F1423" s="58">
        <v>90.199200179710999</v>
      </c>
      <c r="G1423" s="58">
        <v>89.184851047423095</v>
      </c>
      <c r="H1423" s="58">
        <v>97.356723955256697</v>
      </c>
      <c r="I1423" s="58">
        <v>88.706631213513205</v>
      </c>
      <c r="J1423" s="58">
        <v>91.072636537760303</v>
      </c>
      <c r="K1423" s="58">
        <v>96.492091008099806</v>
      </c>
      <c r="L1423" s="58">
        <v>97.092682415927896</v>
      </c>
      <c r="M1423" s="59">
        <v>0.55858920638554399</v>
      </c>
      <c r="N1423" s="59">
        <v>0.57750018390889402</v>
      </c>
      <c r="O1423" s="59">
        <v>0.55787018531628996</v>
      </c>
      <c r="P1423" s="59">
        <v>0.54409747412345</v>
      </c>
      <c r="Q1423" s="59">
        <v>0.52348942571532997</v>
      </c>
      <c r="R1423" s="59">
        <v>0.52693215336571697</v>
      </c>
      <c r="S1423" s="59">
        <v>0.478967156420952</v>
      </c>
    </row>
    <row r="1424" spans="1:19" x14ac:dyDescent="0.3">
      <c r="A1424" t="s">
        <v>4468</v>
      </c>
      <c r="B1424" t="s">
        <v>4469</v>
      </c>
      <c r="C1424" s="51" t="s">
        <v>38</v>
      </c>
      <c r="D1424" s="51" t="s">
        <v>47</v>
      </c>
      <c r="E1424" s="51" t="s">
        <v>44</v>
      </c>
      <c r="F1424" s="58">
        <v>99.321732818094006</v>
      </c>
      <c r="G1424" s="58">
        <v>106.06965790764001</v>
      </c>
      <c r="H1424" s="58">
        <v>102.279514314789</v>
      </c>
      <c r="I1424" s="58">
        <v>86.669251157265407</v>
      </c>
      <c r="J1424" s="58">
        <v>92.647599491217804</v>
      </c>
      <c r="K1424" s="58">
        <v>108.45781462786</v>
      </c>
      <c r="L1424" s="58">
        <v>96.497489495317296</v>
      </c>
      <c r="M1424" s="59">
        <v>0.69990634670805896</v>
      </c>
      <c r="N1424" s="59">
        <v>0.735047136928071</v>
      </c>
      <c r="O1424" s="59">
        <v>0.70205091443775702</v>
      </c>
      <c r="P1424" s="59">
        <v>0.67380029102606398</v>
      </c>
      <c r="Q1424" s="59">
        <v>0.63993245972785495</v>
      </c>
      <c r="R1424" s="59">
        <v>0.64871454726021405</v>
      </c>
      <c r="S1424" s="59">
        <v>0.57784792627114601</v>
      </c>
    </row>
    <row r="1425" spans="1:19" x14ac:dyDescent="0.3">
      <c r="A1425" t="s">
        <v>4462</v>
      </c>
      <c r="B1425" t="s">
        <v>4463</v>
      </c>
      <c r="C1425" s="51" t="s">
        <v>43</v>
      </c>
      <c r="D1425" s="51" t="s">
        <v>47</v>
      </c>
      <c r="E1425" s="51" t="s">
        <v>39</v>
      </c>
      <c r="F1425" s="58">
        <v>104.38146704474001</v>
      </c>
      <c r="G1425" s="58">
        <v>103.04331970524299</v>
      </c>
      <c r="H1425" s="58">
        <v>101.29297302369601</v>
      </c>
      <c r="I1425" s="58">
        <v>90.953775257374801</v>
      </c>
      <c r="J1425" s="58">
        <v>97.703116921412601</v>
      </c>
      <c r="K1425" s="58">
        <v>102.30265973549101</v>
      </c>
      <c r="L1425" s="58">
        <v>98.642527947880595</v>
      </c>
      <c r="M1425" s="59">
        <v>0.54569639343638998</v>
      </c>
      <c r="N1425" s="59">
        <v>0.56366910666643699</v>
      </c>
      <c r="O1425" s="59">
        <v>0.54335189147992102</v>
      </c>
      <c r="P1425" s="59">
        <v>0.52986299014843397</v>
      </c>
      <c r="Q1425" s="59">
        <v>0.50754902132994995</v>
      </c>
      <c r="R1425" s="59">
        <v>0.50974350886964304</v>
      </c>
      <c r="S1425" s="59">
        <v>0.45613313980027897</v>
      </c>
    </row>
    <row r="1426" spans="1:19" x14ac:dyDescent="0.3">
      <c r="A1426" t="s">
        <v>4464</v>
      </c>
      <c r="B1426" t="s">
        <v>4465</v>
      </c>
      <c r="C1426" s="51" t="s">
        <v>43</v>
      </c>
      <c r="D1426" s="51" t="s">
        <v>47</v>
      </c>
      <c r="E1426" s="51" t="s">
        <v>44</v>
      </c>
      <c r="F1426" s="58">
        <v>108.41517625984601</v>
      </c>
      <c r="G1426" s="58">
        <v>105.59331236656701</v>
      </c>
      <c r="H1426" s="58">
        <v>98.968343149016505</v>
      </c>
      <c r="I1426" s="58">
        <v>89.705817931397803</v>
      </c>
      <c r="J1426" s="58">
        <v>97.830612888281095</v>
      </c>
      <c r="K1426" s="58">
        <v>101.32965559285201</v>
      </c>
      <c r="L1426" s="58">
        <v>98.642527947880595</v>
      </c>
      <c r="M1426" s="59">
        <v>0.64938582263373801</v>
      </c>
      <c r="N1426" s="59">
        <v>0.645714871562306</v>
      </c>
      <c r="O1426" s="59">
        <v>0.61270428590901804</v>
      </c>
      <c r="P1426" s="59">
        <v>0.62375579609649401</v>
      </c>
      <c r="Q1426" s="59">
        <v>0.59119291290774401</v>
      </c>
      <c r="R1426" s="59">
        <v>0.57369823813040699</v>
      </c>
      <c r="S1426" s="59">
        <v>0.45613313980027897</v>
      </c>
    </row>
    <row r="1427" spans="1:19" x14ac:dyDescent="0.3">
      <c r="A1427" t="s">
        <v>4472</v>
      </c>
      <c r="B1427" t="s">
        <v>4473</v>
      </c>
      <c r="C1427" s="51" t="s">
        <v>38</v>
      </c>
      <c r="D1427" s="51" t="s">
        <v>47</v>
      </c>
      <c r="E1427" s="51" t="s">
        <v>39</v>
      </c>
      <c r="F1427" s="58">
        <v>104.38146704474001</v>
      </c>
      <c r="G1427" s="58">
        <v>103.04331970524299</v>
      </c>
      <c r="H1427" s="58">
        <v>101.29297302369601</v>
      </c>
      <c r="I1427" s="58">
        <v>90.953775257374801</v>
      </c>
      <c r="J1427" s="58">
        <v>97.703116921412601</v>
      </c>
      <c r="K1427" s="58">
        <v>102.30265973549101</v>
      </c>
      <c r="L1427" s="58">
        <v>98.642527947880595</v>
      </c>
      <c r="M1427" s="59">
        <v>0.54569639343638998</v>
      </c>
      <c r="N1427" s="59">
        <v>0.56366910666643699</v>
      </c>
      <c r="O1427" s="59">
        <v>0.54335189147992102</v>
      </c>
      <c r="P1427" s="59">
        <v>0.52986299014843397</v>
      </c>
      <c r="Q1427" s="59">
        <v>0.50754902132994995</v>
      </c>
      <c r="R1427" s="59">
        <v>0.50974350886964304</v>
      </c>
      <c r="S1427" s="59">
        <v>0.45613313980027897</v>
      </c>
    </row>
    <row r="1428" spans="1:19" x14ac:dyDescent="0.3">
      <c r="A1428" t="s">
        <v>4460</v>
      </c>
      <c r="B1428" t="s">
        <v>4461</v>
      </c>
      <c r="C1428" s="51" t="s">
        <v>43</v>
      </c>
      <c r="D1428" s="51" t="s">
        <v>47</v>
      </c>
      <c r="E1428" s="51" t="s">
        <v>39</v>
      </c>
      <c r="F1428" s="58">
        <v>104.38146704474001</v>
      </c>
      <c r="G1428" s="58">
        <v>103.04331970524299</v>
      </c>
      <c r="H1428" s="58">
        <v>101.29297302369601</v>
      </c>
      <c r="I1428" s="58">
        <v>90.953775257374801</v>
      </c>
      <c r="J1428" s="58">
        <v>97.703116921412601</v>
      </c>
      <c r="K1428" s="58">
        <v>102.30265973549101</v>
      </c>
      <c r="L1428" s="58">
        <v>98.642527947880595</v>
      </c>
      <c r="M1428" s="59">
        <v>0.54569639343638998</v>
      </c>
      <c r="N1428" s="59">
        <v>0.56366910666643699</v>
      </c>
      <c r="O1428" s="59">
        <v>0.54335189147992102</v>
      </c>
      <c r="P1428" s="59">
        <v>0.52986299014843397</v>
      </c>
      <c r="Q1428" s="59">
        <v>0.50754902132994995</v>
      </c>
      <c r="R1428" s="59">
        <v>0.50974350886964304</v>
      </c>
      <c r="S1428" s="59">
        <v>0.45613313980027897</v>
      </c>
    </row>
    <row r="1429" spans="1:19" x14ac:dyDescent="0.3">
      <c r="A1429" t="s">
        <v>2954</v>
      </c>
      <c r="B1429" t="s">
        <v>2955</v>
      </c>
      <c r="C1429" s="51" t="s">
        <v>43</v>
      </c>
      <c r="D1429" s="51" t="s">
        <v>47</v>
      </c>
      <c r="E1429" s="51" t="s">
        <v>44</v>
      </c>
      <c r="F1429" s="58">
        <v>121.98196029192</v>
      </c>
      <c r="G1429" s="58">
        <v>124.696214025937</v>
      </c>
      <c r="H1429" s="58">
        <v>127.567695958477</v>
      </c>
      <c r="I1429" s="58">
        <v>135.64384487333399</v>
      </c>
      <c r="J1429" s="58">
        <v>111.802614980635</v>
      </c>
      <c r="K1429" s="58">
        <v>110.148869053886</v>
      </c>
      <c r="L1429" s="58">
        <v>87.4803865081374</v>
      </c>
      <c r="M1429" s="59">
        <v>0.70029999345878902</v>
      </c>
      <c r="N1429" s="59">
        <v>0.73612821488579006</v>
      </c>
      <c r="O1429" s="59">
        <v>0.70394116326900402</v>
      </c>
      <c r="P1429" s="59">
        <v>0.67718303230800803</v>
      </c>
      <c r="Q1429" s="59">
        <v>0.64628787416692002</v>
      </c>
      <c r="R1429" s="59">
        <v>0.65454290349994404</v>
      </c>
      <c r="S1429" s="59">
        <v>0.595578054963531</v>
      </c>
    </row>
    <row r="1430" spans="1:19" x14ac:dyDescent="0.3">
      <c r="A1430" t="s">
        <v>2952</v>
      </c>
      <c r="B1430" t="s">
        <v>2953</v>
      </c>
      <c r="C1430" s="51" t="s">
        <v>38</v>
      </c>
      <c r="D1430" s="51" t="s">
        <v>47</v>
      </c>
      <c r="E1430" s="51" t="s">
        <v>44</v>
      </c>
      <c r="F1430" s="58">
        <v>120.87098892754599</v>
      </c>
      <c r="G1430" s="58">
        <v>123.474009921793</v>
      </c>
      <c r="H1430" s="58">
        <v>124.692039484124</v>
      </c>
      <c r="I1430" s="58">
        <v>144.610913320034</v>
      </c>
      <c r="J1430" s="58">
        <v>130.082715397058</v>
      </c>
      <c r="K1430" s="58">
        <v>109.40911873997899</v>
      </c>
      <c r="L1430" s="58">
        <v>85.881234558429398</v>
      </c>
      <c r="M1430" s="59">
        <v>0.73019965715241397</v>
      </c>
      <c r="N1430" s="59">
        <v>0.76439110299004998</v>
      </c>
      <c r="O1430" s="59">
        <v>0.73378245123595598</v>
      </c>
      <c r="P1430" s="59">
        <v>0.70761007683683597</v>
      </c>
      <c r="Q1430" s="59">
        <v>0.67702943531139803</v>
      </c>
      <c r="R1430" s="59">
        <v>0.68531200400749104</v>
      </c>
      <c r="S1430" s="59">
        <v>0.62617187530957696</v>
      </c>
    </row>
    <row r="1431" spans="1:19" x14ac:dyDescent="0.3">
      <c r="A1431" t="s">
        <v>2644</v>
      </c>
      <c r="B1431" t="s">
        <v>2645</v>
      </c>
      <c r="C1431" s="51" t="s">
        <v>43</v>
      </c>
      <c r="D1431" s="51" t="s">
        <v>47</v>
      </c>
      <c r="E1431" s="51" t="s">
        <v>39</v>
      </c>
      <c r="F1431" s="58">
        <v>102.030638311093</v>
      </c>
      <c r="G1431" s="58">
        <v>104.79269049198101</v>
      </c>
      <c r="H1431" s="58">
        <v>99.703144882883905</v>
      </c>
      <c r="I1431" s="58">
        <v>100.76659377602201</v>
      </c>
      <c r="J1431" s="58">
        <v>102.564695125272</v>
      </c>
      <c r="K1431" s="58">
        <v>101.97497494170899</v>
      </c>
      <c r="L1431" s="58">
        <v>101.594961083988</v>
      </c>
      <c r="M1431" s="59">
        <v>0.58176374113254103</v>
      </c>
      <c r="N1431" s="59">
        <v>0.59818832528638999</v>
      </c>
      <c r="O1431" s="59">
        <v>0.57883529939775702</v>
      </c>
      <c r="P1431" s="59">
        <v>0.57041044996131995</v>
      </c>
      <c r="Q1431" s="59">
        <v>0.55231944842779201</v>
      </c>
      <c r="R1431" s="59">
        <v>0.55263621518355899</v>
      </c>
      <c r="S1431" s="59">
        <v>0.50772657617414596</v>
      </c>
    </row>
    <row r="1432" spans="1:19" x14ac:dyDescent="0.3">
      <c r="A1432" t="s">
        <v>2638</v>
      </c>
      <c r="B1432" t="s">
        <v>2639</v>
      </c>
      <c r="C1432" s="51" t="s">
        <v>38</v>
      </c>
      <c r="D1432" s="51" t="s">
        <v>47</v>
      </c>
      <c r="E1432" s="51" t="s">
        <v>44</v>
      </c>
      <c r="F1432" s="58">
        <v>101.355486031426</v>
      </c>
      <c r="G1432" s="58">
        <v>101.131935587133</v>
      </c>
      <c r="H1432" s="58">
        <v>96.310737149806101</v>
      </c>
      <c r="I1432" s="58">
        <v>98.037132551782193</v>
      </c>
      <c r="J1432" s="58">
        <v>99.361587585634794</v>
      </c>
      <c r="K1432" s="58">
        <v>100.70174213373301</v>
      </c>
      <c r="L1432" s="58">
        <v>101.594961083988</v>
      </c>
      <c r="M1432" s="59">
        <v>0.67182547756518096</v>
      </c>
      <c r="N1432" s="59">
        <v>0.66953149207194496</v>
      </c>
      <c r="O1432" s="59">
        <v>0.62600995194836995</v>
      </c>
      <c r="P1432" s="59">
        <v>0.65088768388764495</v>
      </c>
      <c r="Q1432" s="59">
        <v>0.62314717172308398</v>
      </c>
      <c r="R1432" s="59">
        <v>0.60697133508947898</v>
      </c>
      <c r="S1432" s="59">
        <v>0.50772657617414596</v>
      </c>
    </row>
    <row r="1433" spans="1:19" x14ac:dyDescent="0.3">
      <c r="A1433" t="s">
        <v>2648</v>
      </c>
      <c r="B1433" t="s">
        <v>2649</v>
      </c>
      <c r="C1433" s="51" t="s">
        <v>43</v>
      </c>
      <c r="D1433" s="51" t="s">
        <v>47</v>
      </c>
      <c r="E1433" s="51" t="s">
        <v>44</v>
      </c>
      <c r="F1433" s="58">
        <v>109.582785808422</v>
      </c>
      <c r="G1433" s="58">
        <v>117.042852346054</v>
      </c>
      <c r="H1433" s="58">
        <v>101.278486756223</v>
      </c>
      <c r="I1433" s="58">
        <v>108.519512755571</v>
      </c>
      <c r="J1433" s="58">
        <v>102.84358501229801</v>
      </c>
      <c r="K1433" s="58">
        <v>100.67913052993499</v>
      </c>
      <c r="L1433" s="58">
        <v>99.951877032347895</v>
      </c>
      <c r="M1433" s="59">
        <v>0.71871199009101105</v>
      </c>
      <c r="N1433" s="59">
        <v>0.74925821011824001</v>
      </c>
      <c r="O1433" s="59">
        <v>0.71998532170538698</v>
      </c>
      <c r="P1433" s="59">
        <v>0.69746063306861605</v>
      </c>
      <c r="Q1433" s="59">
        <v>0.66830593737270405</v>
      </c>
      <c r="R1433" s="59">
        <v>0.67400587096229403</v>
      </c>
      <c r="S1433" s="59">
        <v>0.60537785753575601</v>
      </c>
    </row>
    <row r="1434" spans="1:19" x14ac:dyDescent="0.3">
      <c r="A1434" t="s">
        <v>2640</v>
      </c>
      <c r="B1434" t="s">
        <v>2641</v>
      </c>
      <c r="C1434" s="51" t="s">
        <v>38</v>
      </c>
      <c r="D1434" s="51" t="s">
        <v>47</v>
      </c>
      <c r="E1434" s="51" t="s">
        <v>44</v>
      </c>
      <c r="F1434" s="58">
        <v>99.812851962111097</v>
      </c>
      <c r="G1434" s="58">
        <v>95.746484594574497</v>
      </c>
      <c r="H1434" s="58">
        <v>93.870826088103598</v>
      </c>
      <c r="I1434" s="58">
        <v>95.926101251043605</v>
      </c>
      <c r="J1434" s="58">
        <v>98.001320138216499</v>
      </c>
      <c r="K1434" s="58">
        <v>101.91671451630501</v>
      </c>
      <c r="L1434" s="58">
        <v>107.84510901022701</v>
      </c>
      <c r="M1434" s="59">
        <v>0.671580512097817</v>
      </c>
      <c r="N1434" s="59">
        <v>0.70255486980021398</v>
      </c>
      <c r="O1434" s="59">
        <v>0.67244326965999301</v>
      </c>
      <c r="P1434" s="59">
        <v>0.65021664221229203</v>
      </c>
      <c r="Q1434" s="59">
        <v>0.62241559773676103</v>
      </c>
      <c r="R1434" s="59">
        <v>0.62826180816510402</v>
      </c>
      <c r="S1434" s="59">
        <v>0.56886050592565696</v>
      </c>
    </row>
    <row r="1435" spans="1:19" x14ac:dyDescent="0.3">
      <c r="A1435" t="s">
        <v>2652</v>
      </c>
      <c r="B1435" t="s">
        <v>2653</v>
      </c>
      <c r="C1435" s="51" t="s">
        <v>43</v>
      </c>
      <c r="D1435" s="51" t="s">
        <v>47</v>
      </c>
      <c r="E1435" s="51" t="s">
        <v>39</v>
      </c>
      <c r="F1435" s="58">
        <v>102.030638311093</v>
      </c>
      <c r="G1435" s="58">
        <v>104.79269049198101</v>
      </c>
      <c r="H1435" s="58">
        <v>99.703144882883905</v>
      </c>
      <c r="I1435" s="58">
        <v>100.76659377602201</v>
      </c>
      <c r="J1435" s="58">
        <v>102.564695125272</v>
      </c>
      <c r="K1435" s="58">
        <v>101.97497494170899</v>
      </c>
      <c r="L1435" s="58">
        <v>101.594961083988</v>
      </c>
      <c r="M1435" s="59">
        <v>0.58176374113254103</v>
      </c>
      <c r="N1435" s="59">
        <v>0.59818832528638999</v>
      </c>
      <c r="O1435" s="59">
        <v>0.57883529939775702</v>
      </c>
      <c r="P1435" s="59">
        <v>0.57041044996131995</v>
      </c>
      <c r="Q1435" s="59">
        <v>0.55231944842779201</v>
      </c>
      <c r="R1435" s="59">
        <v>0.55263621518355899</v>
      </c>
      <c r="S1435" s="59">
        <v>0.50772657617414596</v>
      </c>
    </row>
    <row r="1436" spans="1:19" x14ac:dyDescent="0.3">
      <c r="A1436" t="s">
        <v>2656</v>
      </c>
      <c r="B1436" t="s">
        <v>2657</v>
      </c>
      <c r="C1436" s="51" t="s">
        <v>43</v>
      </c>
      <c r="D1436" s="51" t="s">
        <v>47</v>
      </c>
      <c r="E1436" s="51" t="s">
        <v>44</v>
      </c>
      <c r="F1436" s="58">
        <v>103.278196725662</v>
      </c>
      <c r="G1436" s="58">
        <v>95.324708541658197</v>
      </c>
      <c r="H1436" s="58">
        <v>96.286874522786505</v>
      </c>
      <c r="I1436" s="58">
        <v>98.032474664964795</v>
      </c>
      <c r="J1436" s="58">
        <v>102.27784247109599</v>
      </c>
      <c r="K1436" s="58">
        <v>101.039190507958</v>
      </c>
      <c r="L1436" s="58">
        <v>99.347802259574607</v>
      </c>
      <c r="M1436" s="59">
        <v>0.66737884392215796</v>
      </c>
      <c r="N1436" s="59">
        <v>0.69948250985760796</v>
      </c>
      <c r="O1436" s="59">
        <v>0.66782110343715995</v>
      </c>
      <c r="P1436" s="59">
        <v>0.64700834206597102</v>
      </c>
      <c r="Q1436" s="59">
        <v>0.61942626084313601</v>
      </c>
      <c r="R1436" s="59">
        <v>0.62386791177660295</v>
      </c>
      <c r="S1436" s="59">
        <v>0.56516356997616402</v>
      </c>
    </row>
    <row r="1437" spans="1:19" x14ac:dyDescent="0.3">
      <c r="A1437" t="s">
        <v>4312</v>
      </c>
      <c r="B1437" t="s">
        <v>4313</v>
      </c>
      <c r="C1437" s="51" t="s">
        <v>38</v>
      </c>
      <c r="D1437" s="51" t="s">
        <v>47</v>
      </c>
      <c r="E1437" s="51" t="s">
        <v>44</v>
      </c>
      <c r="F1437" s="58">
        <v>89.576125536144801</v>
      </c>
      <c r="G1437" s="58">
        <v>101.856496576805</v>
      </c>
      <c r="H1437" s="58">
        <v>90.054277085614203</v>
      </c>
      <c r="I1437" s="58">
        <v>98.535545530936801</v>
      </c>
      <c r="J1437" s="58">
        <v>84.752901935653</v>
      </c>
      <c r="K1437" s="58">
        <v>91.710092261078501</v>
      </c>
      <c r="L1437" s="58">
        <v>98.690690300481407</v>
      </c>
      <c r="M1437" s="59">
        <v>0.63684806044908304</v>
      </c>
      <c r="N1437" s="59">
        <v>0.67522865327380999</v>
      </c>
      <c r="O1437" s="59">
        <v>0.63958209786254505</v>
      </c>
      <c r="P1437" s="59">
        <v>0.60898835923333605</v>
      </c>
      <c r="Q1437" s="59">
        <v>0.57356791932767004</v>
      </c>
      <c r="R1437" s="59">
        <v>0.58386522662551799</v>
      </c>
      <c r="S1437" s="59">
        <v>0.51117349054384398</v>
      </c>
    </row>
    <row r="1438" spans="1:19" x14ac:dyDescent="0.3">
      <c r="A1438" t="s">
        <v>4310</v>
      </c>
      <c r="B1438" t="s">
        <v>4311</v>
      </c>
      <c r="C1438" s="51" t="s">
        <v>38</v>
      </c>
      <c r="D1438" s="51" t="s">
        <v>47</v>
      </c>
      <c r="E1438" s="51" t="s">
        <v>39</v>
      </c>
      <c r="F1438" s="58">
        <v>93.130370948129794</v>
      </c>
      <c r="G1438" s="58">
        <v>97.489823861219506</v>
      </c>
      <c r="H1438" s="58">
        <v>89.5129899477527</v>
      </c>
      <c r="I1438" s="58">
        <v>93.981051710806099</v>
      </c>
      <c r="J1438" s="58">
        <v>89.099752393184701</v>
      </c>
      <c r="K1438" s="58">
        <v>92.422438045027803</v>
      </c>
      <c r="L1438" s="58">
        <v>99.5482871210843</v>
      </c>
      <c r="M1438" s="59">
        <v>0.52629081977524195</v>
      </c>
      <c r="N1438" s="59">
        <v>0.549208614065542</v>
      </c>
      <c r="O1438" s="59">
        <v>0.52558916164531999</v>
      </c>
      <c r="P1438" s="59">
        <v>0.50837762045678803</v>
      </c>
      <c r="Q1438" s="59">
        <v>0.48326071477375698</v>
      </c>
      <c r="R1438" s="59">
        <v>0.48855295915388602</v>
      </c>
      <c r="S1438" s="59">
        <v>0.43148032270000403</v>
      </c>
    </row>
    <row r="1439" spans="1:19" x14ac:dyDescent="0.3">
      <c r="A1439" t="s">
        <v>4308</v>
      </c>
      <c r="B1439" t="s">
        <v>4309</v>
      </c>
      <c r="C1439" s="51" t="s">
        <v>38</v>
      </c>
      <c r="D1439" s="51" t="s">
        <v>47</v>
      </c>
      <c r="E1439" s="51" t="s">
        <v>39</v>
      </c>
      <c r="F1439" s="58">
        <v>93.130370948129794</v>
      </c>
      <c r="G1439" s="58">
        <v>97.489823861219506</v>
      </c>
      <c r="H1439" s="58">
        <v>89.5129899477527</v>
      </c>
      <c r="I1439" s="58">
        <v>93.981051710806099</v>
      </c>
      <c r="J1439" s="58">
        <v>89.099752393184701</v>
      </c>
      <c r="K1439" s="58">
        <v>92.422438045027803</v>
      </c>
      <c r="L1439" s="58">
        <v>99.5482871210843</v>
      </c>
      <c r="M1439" s="59">
        <v>0.52629081977524195</v>
      </c>
      <c r="N1439" s="59">
        <v>0.549208614065542</v>
      </c>
      <c r="O1439" s="59">
        <v>0.52558916164531999</v>
      </c>
      <c r="P1439" s="59">
        <v>0.50837762045678803</v>
      </c>
      <c r="Q1439" s="59">
        <v>0.48326071477375698</v>
      </c>
      <c r="R1439" s="59">
        <v>0.48855295915388602</v>
      </c>
      <c r="S1439" s="59">
        <v>0.43148032270000403</v>
      </c>
    </row>
    <row r="1440" spans="1:19" x14ac:dyDescent="0.3">
      <c r="A1440" t="s">
        <v>4302</v>
      </c>
      <c r="B1440" t="s">
        <v>4303</v>
      </c>
      <c r="C1440" s="51" t="s">
        <v>43</v>
      </c>
      <c r="D1440" s="51" t="s">
        <v>47</v>
      </c>
      <c r="E1440" s="51" t="s">
        <v>44</v>
      </c>
      <c r="F1440" s="58">
        <v>87.871572893170097</v>
      </c>
      <c r="G1440" s="58">
        <v>98.752254525021897</v>
      </c>
      <c r="H1440" s="58">
        <v>97.954440589281305</v>
      </c>
      <c r="I1440" s="58">
        <v>99.510132624986497</v>
      </c>
      <c r="J1440" s="58">
        <v>88.195712896099707</v>
      </c>
      <c r="K1440" s="58">
        <v>91.127258680424305</v>
      </c>
      <c r="L1440" s="58">
        <v>99.739304145840094</v>
      </c>
      <c r="M1440" s="59">
        <v>0.66764285211028096</v>
      </c>
      <c r="N1440" s="59">
        <v>0.70642036510875095</v>
      </c>
      <c r="O1440" s="59">
        <v>0.67071847571180099</v>
      </c>
      <c r="P1440" s="59">
        <v>0.63958679485249903</v>
      </c>
      <c r="Q1440" s="59">
        <v>0.603358168553634</v>
      </c>
      <c r="R1440" s="59">
        <v>0.61397315662344798</v>
      </c>
      <c r="S1440" s="59">
        <v>0.54001377352126401</v>
      </c>
    </row>
    <row r="1441" spans="1:19" x14ac:dyDescent="0.3">
      <c r="A1441" t="s">
        <v>4306</v>
      </c>
      <c r="B1441" t="s">
        <v>4307</v>
      </c>
      <c r="C1441" s="51" t="s">
        <v>38</v>
      </c>
      <c r="D1441" s="51" t="s">
        <v>47</v>
      </c>
      <c r="E1441" s="51" t="s">
        <v>44</v>
      </c>
      <c r="F1441" s="58">
        <v>92.357677556440805</v>
      </c>
      <c r="G1441" s="58">
        <v>97.336404460435602</v>
      </c>
      <c r="H1441" s="58">
        <v>88.918031756252304</v>
      </c>
      <c r="I1441" s="58">
        <v>91.307666480525</v>
      </c>
      <c r="J1441" s="58">
        <v>86.275624310687704</v>
      </c>
      <c r="K1441" s="58">
        <v>91.813862552341902</v>
      </c>
      <c r="L1441" s="58">
        <v>98.324142986597593</v>
      </c>
      <c r="M1441" s="59">
        <v>0.63788694591290296</v>
      </c>
      <c r="N1441" s="59">
        <v>0.67640861224525795</v>
      </c>
      <c r="O1441" s="59">
        <v>0.64068970145724202</v>
      </c>
      <c r="P1441" s="59">
        <v>0.61008079200130805</v>
      </c>
      <c r="Q1441" s="59">
        <v>0.57465536185589505</v>
      </c>
      <c r="R1441" s="59">
        <v>0.58495317055267804</v>
      </c>
      <c r="S1441" s="59">
        <v>0.51237890375122497</v>
      </c>
    </row>
    <row r="1442" spans="1:19" x14ac:dyDescent="0.3">
      <c r="A1442" t="s">
        <v>4304</v>
      </c>
      <c r="B1442" t="s">
        <v>4305</v>
      </c>
      <c r="C1442" s="51" t="s">
        <v>43</v>
      </c>
      <c r="D1442" s="51" t="s">
        <v>47</v>
      </c>
      <c r="E1442" s="51" t="s">
        <v>39</v>
      </c>
      <c r="F1442" s="58">
        <v>93.130370948129794</v>
      </c>
      <c r="G1442" s="58">
        <v>97.489823861219506</v>
      </c>
      <c r="H1442" s="58">
        <v>89.5129899477527</v>
      </c>
      <c r="I1442" s="58">
        <v>93.981051710806099</v>
      </c>
      <c r="J1442" s="58">
        <v>89.099752393184701</v>
      </c>
      <c r="K1442" s="58">
        <v>92.422438045027803</v>
      </c>
      <c r="L1442" s="58">
        <v>99.5482871210843</v>
      </c>
      <c r="M1442" s="59">
        <v>0.52629081977524195</v>
      </c>
      <c r="N1442" s="59">
        <v>0.549208614065542</v>
      </c>
      <c r="O1442" s="59">
        <v>0.52558916164531999</v>
      </c>
      <c r="P1442" s="59">
        <v>0.50837762045678803</v>
      </c>
      <c r="Q1442" s="59">
        <v>0.48326071477375698</v>
      </c>
      <c r="R1442" s="59">
        <v>0.48855295915388602</v>
      </c>
      <c r="S1442" s="59">
        <v>0.43148032270000403</v>
      </c>
    </row>
    <row r="1443" spans="1:19" x14ac:dyDescent="0.3">
      <c r="A1443" t="s">
        <v>1026</v>
      </c>
      <c r="B1443" t="s">
        <v>1027</v>
      </c>
      <c r="C1443" s="51" t="s">
        <v>38</v>
      </c>
      <c r="D1443" s="51" t="s">
        <v>47</v>
      </c>
      <c r="E1443" s="51" t="s">
        <v>39</v>
      </c>
      <c r="F1443" s="58">
        <v>106.598002656578</v>
      </c>
      <c r="G1443" s="58">
        <v>85.946588356373596</v>
      </c>
      <c r="H1443" s="58">
        <v>87.347879219459401</v>
      </c>
      <c r="I1443" s="58">
        <v>101.70402213256</v>
      </c>
      <c r="J1443" s="58">
        <v>87.9016696218916</v>
      </c>
      <c r="K1443" s="58">
        <v>89.948347907357899</v>
      </c>
      <c r="L1443" s="58">
        <v>112.507341938897</v>
      </c>
      <c r="M1443" s="59">
        <v>0.49712909043713499</v>
      </c>
      <c r="N1443" s="59">
        <v>0.51288772036228403</v>
      </c>
      <c r="O1443" s="59">
        <v>0.484262700897023</v>
      </c>
      <c r="P1443" s="59">
        <v>0.47408611964733599</v>
      </c>
      <c r="Q1443" s="59">
        <v>0.45007380862204599</v>
      </c>
      <c r="R1443" s="59">
        <v>0.44587314852017401</v>
      </c>
      <c r="S1443" s="59">
        <v>0.350766626953815</v>
      </c>
    </row>
    <row r="1444" spans="1:19" x14ac:dyDescent="0.3">
      <c r="A1444" t="s">
        <v>1028</v>
      </c>
      <c r="B1444" t="s">
        <v>1029</v>
      </c>
      <c r="C1444" s="51" t="s">
        <v>43</v>
      </c>
      <c r="D1444" s="51" t="s">
        <v>47</v>
      </c>
      <c r="E1444" s="51" t="s">
        <v>39</v>
      </c>
      <c r="F1444" s="58">
        <v>106.598002656578</v>
      </c>
      <c r="G1444" s="58">
        <v>85.946588356373596</v>
      </c>
      <c r="H1444" s="58">
        <v>87.347879219459401</v>
      </c>
      <c r="I1444" s="58">
        <v>101.70402213256</v>
      </c>
      <c r="J1444" s="58">
        <v>87.9016696218916</v>
      </c>
      <c r="K1444" s="58">
        <v>89.948347907357899</v>
      </c>
      <c r="L1444" s="58">
        <v>112.507341938897</v>
      </c>
      <c r="M1444" s="59">
        <v>0.49712909043713499</v>
      </c>
      <c r="N1444" s="59">
        <v>0.51288772036228403</v>
      </c>
      <c r="O1444" s="59">
        <v>0.484262700897023</v>
      </c>
      <c r="P1444" s="59">
        <v>0.47408611964733599</v>
      </c>
      <c r="Q1444" s="59">
        <v>0.45007380862204599</v>
      </c>
      <c r="R1444" s="59">
        <v>0.44587314852017401</v>
      </c>
      <c r="S1444" s="59">
        <v>0.350766626953815</v>
      </c>
    </row>
    <row r="1445" spans="1:19" x14ac:dyDescent="0.3">
      <c r="A1445" t="s">
        <v>1034</v>
      </c>
      <c r="B1445" t="s">
        <v>1035</v>
      </c>
      <c r="C1445" s="51" t="s">
        <v>43</v>
      </c>
      <c r="D1445" s="51" t="s">
        <v>47</v>
      </c>
      <c r="E1445" s="51" t="s">
        <v>44</v>
      </c>
      <c r="F1445" s="58">
        <v>109.302653458593</v>
      </c>
      <c r="G1445" s="58">
        <v>86.332132581893404</v>
      </c>
      <c r="H1445" s="58">
        <v>91.043806405768706</v>
      </c>
      <c r="I1445" s="58">
        <v>103.169369781329</v>
      </c>
      <c r="J1445" s="58">
        <v>87.204613811509105</v>
      </c>
      <c r="K1445" s="58">
        <v>88.802402834554798</v>
      </c>
      <c r="L1445" s="58">
        <v>108.245699238463</v>
      </c>
      <c r="M1445" s="59">
        <v>0.63653936734147598</v>
      </c>
      <c r="N1445" s="59">
        <v>0.67406409276910795</v>
      </c>
      <c r="O1445" s="59">
        <v>0.63315429748000795</v>
      </c>
      <c r="P1445" s="59">
        <v>0.60490286942062799</v>
      </c>
      <c r="Q1445" s="59">
        <v>0.56836367921564102</v>
      </c>
      <c r="R1445" s="59">
        <v>0.57311391592480299</v>
      </c>
      <c r="S1445" s="59">
        <v>0.473353607406437</v>
      </c>
    </row>
    <row r="1446" spans="1:19" x14ac:dyDescent="0.3">
      <c r="A1446" t="s">
        <v>1030</v>
      </c>
      <c r="B1446" t="s">
        <v>1031</v>
      </c>
      <c r="C1446" s="51" t="s">
        <v>43</v>
      </c>
      <c r="D1446" s="51" t="s">
        <v>47</v>
      </c>
      <c r="E1446" s="51" t="s">
        <v>44</v>
      </c>
      <c r="F1446" s="58">
        <v>105.298492225795</v>
      </c>
      <c r="G1446" s="58">
        <v>81.473112400196101</v>
      </c>
      <c r="H1446" s="58">
        <v>85.571325738545795</v>
      </c>
      <c r="I1446" s="58">
        <v>101.27346031069099</v>
      </c>
      <c r="J1446" s="58">
        <v>80.439688136930201</v>
      </c>
      <c r="K1446" s="58">
        <v>86.173975888000399</v>
      </c>
      <c r="L1446" s="58">
        <v>117.130676652315</v>
      </c>
      <c r="M1446" s="59">
        <v>0.69299578141732099</v>
      </c>
      <c r="N1446" s="59">
        <v>0.72163940773086199</v>
      </c>
      <c r="O1446" s="59">
        <v>0.668716534124286</v>
      </c>
      <c r="P1446" s="59">
        <v>0.64468904670093696</v>
      </c>
      <c r="Q1446" s="59">
        <v>0.61524847383097603</v>
      </c>
      <c r="R1446" s="59">
        <v>0.61105807039776905</v>
      </c>
      <c r="S1446" s="59">
        <v>0.50476995640740696</v>
      </c>
    </row>
    <row r="1447" spans="1:19" x14ac:dyDescent="0.3">
      <c r="A1447" t="s">
        <v>1036</v>
      </c>
      <c r="B1447" t="s">
        <v>1037</v>
      </c>
      <c r="C1447" s="51" t="s">
        <v>43</v>
      </c>
      <c r="D1447" s="51" t="s">
        <v>47</v>
      </c>
      <c r="E1447" s="51" t="s">
        <v>39</v>
      </c>
      <c r="F1447" s="58">
        <v>106.598002656578</v>
      </c>
      <c r="G1447" s="58">
        <v>85.946588356373596</v>
      </c>
      <c r="H1447" s="58">
        <v>87.347879219459401</v>
      </c>
      <c r="I1447" s="58">
        <v>101.70402213256</v>
      </c>
      <c r="J1447" s="58">
        <v>87.9016696218916</v>
      </c>
      <c r="K1447" s="58">
        <v>89.948347907357899</v>
      </c>
      <c r="L1447" s="58">
        <v>112.507341938897</v>
      </c>
      <c r="M1447" s="59">
        <v>0.49712909043713499</v>
      </c>
      <c r="N1447" s="59">
        <v>0.51288772036228403</v>
      </c>
      <c r="O1447" s="59">
        <v>0.484262700897023</v>
      </c>
      <c r="P1447" s="59">
        <v>0.47408611964733599</v>
      </c>
      <c r="Q1447" s="59">
        <v>0.45007380862204599</v>
      </c>
      <c r="R1447" s="59">
        <v>0.44587314852017401</v>
      </c>
      <c r="S1447" s="59">
        <v>0.350766626953815</v>
      </c>
    </row>
    <row r="1448" spans="1:19" x14ac:dyDescent="0.3">
      <c r="A1448" t="s">
        <v>2483</v>
      </c>
      <c r="B1448" t="s">
        <v>2484</v>
      </c>
      <c r="C1448" s="51" t="s">
        <v>43</v>
      </c>
      <c r="D1448" s="51" t="s">
        <v>47</v>
      </c>
      <c r="E1448" s="51" t="s">
        <v>39</v>
      </c>
      <c r="F1448" s="58">
        <v>100.82608559203</v>
      </c>
      <c r="G1448" s="58">
        <v>94.298962479219298</v>
      </c>
      <c r="H1448" s="58">
        <v>93.499928470705598</v>
      </c>
      <c r="I1448" s="58">
        <v>86.678605110300197</v>
      </c>
      <c r="J1448" s="58">
        <v>92.413947773442402</v>
      </c>
      <c r="K1448" s="58">
        <v>104.445292656636</v>
      </c>
      <c r="L1448" s="58">
        <v>106.98516267045299</v>
      </c>
      <c r="M1448" s="59">
        <v>0.44077460407150199</v>
      </c>
      <c r="N1448" s="59">
        <v>0.472294635204066</v>
      </c>
      <c r="O1448" s="59">
        <v>0.44314679000034002</v>
      </c>
      <c r="P1448" s="59">
        <v>0.41842847855035797</v>
      </c>
      <c r="Q1448" s="59">
        <v>0.38898925501924297</v>
      </c>
      <c r="R1448" s="59">
        <v>0.39679671451280601</v>
      </c>
      <c r="S1448" s="59">
        <v>0.33875265910916902</v>
      </c>
    </row>
    <row r="1449" spans="1:19" x14ac:dyDescent="0.3">
      <c r="A1449" t="s">
        <v>2481</v>
      </c>
      <c r="B1449" t="s">
        <v>2482</v>
      </c>
      <c r="C1449" s="51" t="s">
        <v>38</v>
      </c>
      <c r="D1449" s="51" t="s">
        <v>47</v>
      </c>
      <c r="E1449" s="51" t="s">
        <v>39</v>
      </c>
      <c r="F1449" s="58">
        <v>100.82608559203</v>
      </c>
      <c r="G1449" s="58">
        <v>94.298962479219298</v>
      </c>
      <c r="H1449" s="58">
        <v>93.499928470705598</v>
      </c>
      <c r="I1449" s="58">
        <v>86.678605110300197</v>
      </c>
      <c r="J1449" s="58">
        <v>92.413947773442402</v>
      </c>
      <c r="K1449" s="58">
        <v>104.445292656636</v>
      </c>
      <c r="L1449" s="58">
        <v>106.98516267045299</v>
      </c>
      <c r="M1449" s="59">
        <v>0.44077460407150199</v>
      </c>
      <c r="N1449" s="59">
        <v>0.472294635204066</v>
      </c>
      <c r="O1449" s="59">
        <v>0.44314679000034002</v>
      </c>
      <c r="P1449" s="59">
        <v>0.41842847855035797</v>
      </c>
      <c r="Q1449" s="59">
        <v>0.38898925501924297</v>
      </c>
      <c r="R1449" s="59">
        <v>0.39679671451280601</v>
      </c>
      <c r="S1449" s="59">
        <v>0.33875265910916902</v>
      </c>
    </row>
    <row r="1450" spans="1:19" x14ac:dyDescent="0.3">
      <c r="A1450" t="s">
        <v>2613</v>
      </c>
      <c r="B1450" t="s">
        <v>2614</v>
      </c>
      <c r="C1450" s="51" t="s">
        <v>38</v>
      </c>
      <c r="D1450" s="51" t="s">
        <v>47</v>
      </c>
      <c r="E1450" s="51" t="s">
        <v>44</v>
      </c>
      <c r="F1450" s="58">
        <v>109.05802238140799</v>
      </c>
      <c r="G1450" s="58">
        <v>108.50614892452199</v>
      </c>
      <c r="H1450" s="58">
        <v>90.205796635210504</v>
      </c>
      <c r="I1450" s="58">
        <v>90.253755955770103</v>
      </c>
      <c r="J1450" s="58">
        <v>105.231401714176</v>
      </c>
      <c r="K1450" s="58">
        <v>102.320524278451</v>
      </c>
      <c r="L1450" s="58">
        <v>98.602178723164101</v>
      </c>
      <c r="M1450" s="59">
        <v>0.63670256505766798</v>
      </c>
      <c r="N1450" s="59">
        <v>0.67570921569340303</v>
      </c>
      <c r="O1450" s="59">
        <v>0.64135089811886103</v>
      </c>
      <c r="P1450" s="59">
        <v>0.60939700685657705</v>
      </c>
      <c r="Q1450" s="59">
        <v>0.575195645403483</v>
      </c>
      <c r="R1450" s="59">
        <v>0.58646058533094203</v>
      </c>
      <c r="S1450" s="59">
        <v>0.52313708673020798</v>
      </c>
    </row>
    <row r="1451" spans="1:19" x14ac:dyDescent="0.3">
      <c r="A1451" t="s">
        <v>1951</v>
      </c>
      <c r="B1451" t="s">
        <v>1952</v>
      </c>
      <c r="C1451" s="51" t="s">
        <v>43</v>
      </c>
      <c r="D1451" s="51" t="s">
        <v>47</v>
      </c>
      <c r="E1451" s="51" t="s">
        <v>39</v>
      </c>
      <c r="F1451" s="58">
        <v>100.476174125387</v>
      </c>
      <c r="G1451" s="58">
        <v>88.633965642025998</v>
      </c>
      <c r="H1451" s="58">
        <v>84.608688679939704</v>
      </c>
      <c r="I1451" s="58">
        <v>88.218443950363294</v>
      </c>
      <c r="J1451" s="58">
        <v>89.441910084656101</v>
      </c>
      <c r="K1451" s="58">
        <v>109.59470129954801</v>
      </c>
      <c r="L1451" s="58">
        <v>107.202088585353</v>
      </c>
      <c r="M1451" s="59">
        <v>0.48969634342019402</v>
      </c>
      <c r="N1451" s="59">
        <v>0.51270805774312</v>
      </c>
      <c r="O1451" s="59">
        <v>0.48449952163210702</v>
      </c>
      <c r="P1451" s="59">
        <v>0.47160387505096102</v>
      </c>
      <c r="Q1451" s="59">
        <v>0.44527985851383001</v>
      </c>
      <c r="R1451" s="59">
        <v>0.44359470262321898</v>
      </c>
      <c r="S1451" s="59">
        <v>0.37767219888518999</v>
      </c>
    </row>
    <row r="1452" spans="1:19" x14ac:dyDescent="0.3">
      <c r="A1452" t="s">
        <v>1943</v>
      </c>
      <c r="B1452" t="s">
        <v>1944</v>
      </c>
      <c r="C1452" s="51" t="s">
        <v>43</v>
      </c>
      <c r="D1452" s="51" t="s">
        <v>47</v>
      </c>
      <c r="E1452" s="51" t="s">
        <v>39</v>
      </c>
      <c r="F1452" s="58">
        <v>100.476174125387</v>
      </c>
      <c r="G1452" s="58">
        <v>88.633965642025998</v>
      </c>
      <c r="H1452" s="58">
        <v>84.608688679939704</v>
      </c>
      <c r="I1452" s="58">
        <v>88.218443950363294</v>
      </c>
      <c r="J1452" s="58">
        <v>89.441910084656101</v>
      </c>
      <c r="K1452" s="58">
        <v>109.59470129954801</v>
      </c>
      <c r="L1452" s="58">
        <v>107.202088585353</v>
      </c>
      <c r="M1452" s="59">
        <v>0.48969634342019402</v>
      </c>
      <c r="N1452" s="59">
        <v>0.51270805774312</v>
      </c>
      <c r="O1452" s="59">
        <v>0.48449952163210702</v>
      </c>
      <c r="P1452" s="59">
        <v>0.47160387505096102</v>
      </c>
      <c r="Q1452" s="59">
        <v>0.44527985851383001</v>
      </c>
      <c r="R1452" s="59">
        <v>0.44359470262321898</v>
      </c>
      <c r="S1452" s="59">
        <v>0.37767219888518999</v>
      </c>
    </row>
    <row r="1453" spans="1:19" x14ac:dyDescent="0.3">
      <c r="A1453" t="s">
        <v>1947</v>
      </c>
      <c r="B1453" t="s">
        <v>1948</v>
      </c>
      <c r="C1453" s="51" t="s">
        <v>43</v>
      </c>
      <c r="D1453" s="51" t="s">
        <v>47</v>
      </c>
      <c r="E1453" s="51" t="s">
        <v>39</v>
      </c>
      <c r="F1453" s="58">
        <v>100.476174125387</v>
      </c>
      <c r="G1453" s="58">
        <v>88.633965642025998</v>
      </c>
      <c r="H1453" s="58">
        <v>84.608688679939704</v>
      </c>
      <c r="I1453" s="58">
        <v>88.218443950363294</v>
      </c>
      <c r="J1453" s="58">
        <v>89.441910084656101</v>
      </c>
      <c r="K1453" s="58">
        <v>109.59470129954801</v>
      </c>
      <c r="L1453" s="58">
        <v>107.202088585353</v>
      </c>
      <c r="M1453" s="59">
        <v>0.48969634342019402</v>
      </c>
      <c r="N1453" s="59">
        <v>0.51270805774312</v>
      </c>
      <c r="O1453" s="59">
        <v>0.48449952163210702</v>
      </c>
      <c r="P1453" s="59">
        <v>0.47160387505096102</v>
      </c>
      <c r="Q1453" s="59">
        <v>0.44527985851383001</v>
      </c>
      <c r="R1453" s="59">
        <v>0.44359470262321898</v>
      </c>
      <c r="S1453" s="59">
        <v>0.37767219888518999</v>
      </c>
    </row>
    <row r="1454" spans="1:19" x14ac:dyDescent="0.3">
      <c r="A1454" t="s">
        <v>1949</v>
      </c>
      <c r="B1454" t="s">
        <v>1950</v>
      </c>
      <c r="C1454" s="51" t="s">
        <v>43</v>
      </c>
      <c r="D1454" s="51" t="s">
        <v>47</v>
      </c>
      <c r="E1454" s="51" t="s">
        <v>39</v>
      </c>
      <c r="F1454" s="58">
        <v>100.476174125387</v>
      </c>
      <c r="G1454" s="58">
        <v>88.633965642025998</v>
      </c>
      <c r="H1454" s="58">
        <v>84.608688679939704</v>
      </c>
      <c r="I1454" s="58">
        <v>88.218443950363294</v>
      </c>
      <c r="J1454" s="58">
        <v>89.441910084656101</v>
      </c>
      <c r="K1454" s="58">
        <v>109.59470129954801</v>
      </c>
      <c r="L1454" s="58">
        <v>107.202088585353</v>
      </c>
      <c r="M1454" s="59">
        <v>0.48969634342019402</v>
      </c>
      <c r="N1454" s="59">
        <v>0.51270805774312</v>
      </c>
      <c r="O1454" s="59">
        <v>0.48449952163210702</v>
      </c>
      <c r="P1454" s="59">
        <v>0.47160387505096102</v>
      </c>
      <c r="Q1454" s="59">
        <v>0.44527985851383001</v>
      </c>
      <c r="R1454" s="59">
        <v>0.44359470262321898</v>
      </c>
      <c r="S1454" s="59">
        <v>0.37767219888518999</v>
      </c>
    </row>
    <row r="1455" spans="1:19" x14ac:dyDescent="0.3">
      <c r="A1455" t="s">
        <v>1941</v>
      </c>
      <c r="B1455" t="s">
        <v>1942</v>
      </c>
      <c r="C1455" s="51" t="s">
        <v>43</v>
      </c>
      <c r="D1455" s="51" t="s">
        <v>47</v>
      </c>
      <c r="E1455" s="51" t="s">
        <v>39</v>
      </c>
      <c r="F1455" s="58">
        <v>100.476174125387</v>
      </c>
      <c r="G1455" s="58">
        <v>88.633965642025998</v>
      </c>
      <c r="H1455" s="58">
        <v>84.608688679939704</v>
      </c>
      <c r="I1455" s="58">
        <v>88.218443950363294</v>
      </c>
      <c r="J1455" s="58">
        <v>89.441910084656101</v>
      </c>
      <c r="K1455" s="58">
        <v>109.59470129954801</v>
      </c>
      <c r="L1455" s="58">
        <v>107.202088585353</v>
      </c>
      <c r="M1455" s="59">
        <v>0.48969634342019402</v>
      </c>
      <c r="N1455" s="59">
        <v>0.51270805774312</v>
      </c>
      <c r="O1455" s="59">
        <v>0.48449952163210702</v>
      </c>
      <c r="P1455" s="59">
        <v>0.47160387505096102</v>
      </c>
      <c r="Q1455" s="59">
        <v>0.44527985851383001</v>
      </c>
      <c r="R1455" s="59">
        <v>0.44359470262321898</v>
      </c>
      <c r="S1455" s="59">
        <v>0.37767219888518999</v>
      </c>
    </row>
    <row r="1456" spans="1:19" x14ac:dyDescent="0.3">
      <c r="A1456" t="s">
        <v>1945</v>
      </c>
      <c r="B1456" t="s">
        <v>1946</v>
      </c>
      <c r="C1456" s="51" t="s">
        <v>43</v>
      </c>
      <c r="D1456" s="51" t="s">
        <v>47</v>
      </c>
      <c r="E1456" s="51" t="s">
        <v>39</v>
      </c>
      <c r="F1456" s="58">
        <v>100.476174125387</v>
      </c>
      <c r="G1456" s="58">
        <v>88.633965642025998</v>
      </c>
      <c r="H1456" s="58">
        <v>84.608688679939704</v>
      </c>
      <c r="I1456" s="58">
        <v>88.218443950363294</v>
      </c>
      <c r="J1456" s="58">
        <v>89.441910084656101</v>
      </c>
      <c r="K1456" s="58">
        <v>109.59470129954801</v>
      </c>
      <c r="L1456" s="58">
        <v>107.202088585353</v>
      </c>
      <c r="M1456" s="59">
        <v>0.48969634342019402</v>
      </c>
      <c r="N1456" s="59">
        <v>0.51270805774312</v>
      </c>
      <c r="O1456" s="59">
        <v>0.48449952163210702</v>
      </c>
      <c r="P1456" s="59">
        <v>0.47160387505096102</v>
      </c>
      <c r="Q1456" s="59">
        <v>0.44527985851383001</v>
      </c>
      <c r="R1456" s="59">
        <v>0.44359470262321898</v>
      </c>
      <c r="S1456" s="59">
        <v>0.37767219888518999</v>
      </c>
    </row>
    <row r="1457" spans="1:19" x14ac:dyDescent="0.3">
      <c r="A1457" t="s">
        <v>1953</v>
      </c>
      <c r="B1457" t="s">
        <v>1954</v>
      </c>
      <c r="C1457" s="51" t="s">
        <v>43</v>
      </c>
      <c r="D1457" s="51" t="s">
        <v>47</v>
      </c>
      <c r="E1457" s="51" t="s">
        <v>44</v>
      </c>
      <c r="F1457" s="58">
        <v>99.474044201203498</v>
      </c>
      <c r="G1457" s="58">
        <v>89.651078352175702</v>
      </c>
      <c r="H1457" s="58">
        <v>81.707841985908004</v>
      </c>
      <c r="I1457" s="58">
        <v>87.624404300319497</v>
      </c>
      <c r="J1457" s="58">
        <v>89.342833957633403</v>
      </c>
      <c r="K1457" s="58">
        <v>109.883194175591</v>
      </c>
      <c r="L1457" s="58">
        <v>111.285926818364</v>
      </c>
      <c r="M1457" s="59">
        <v>0.61243088952036595</v>
      </c>
      <c r="N1457" s="59">
        <v>0.655199894327677</v>
      </c>
      <c r="O1457" s="59">
        <v>0.61264898980148796</v>
      </c>
      <c r="P1457" s="59">
        <v>0.58478374832831204</v>
      </c>
      <c r="Q1457" s="59">
        <v>0.54741776530187802</v>
      </c>
      <c r="R1457" s="59">
        <v>0.55207092041835304</v>
      </c>
      <c r="S1457" s="59">
        <v>0.47273342033007998</v>
      </c>
    </row>
    <row r="1458" spans="1:19" x14ac:dyDescent="0.3">
      <c r="A1458" t="s">
        <v>1638</v>
      </c>
      <c r="B1458" t="s">
        <v>1639</v>
      </c>
      <c r="C1458" s="51" t="s">
        <v>43</v>
      </c>
      <c r="D1458" s="51" t="s">
        <v>47</v>
      </c>
      <c r="E1458" s="51" t="s">
        <v>39</v>
      </c>
      <c r="F1458" s="58">
        <v>101.03262653453601</v>
      </c>
      <c r="G1458" s="58">
        <v>90.586325332094006</v>
      </c>
      <c r="H1458" s="58">
        <v>92.076983644104601</v>
      </c>
      <c r="I1458" s="58">
        <v>91.802312425532307</v>
      </c>
      <c r="J1458" s="58">
        <v>93.775600259752906</v>
      </c>
      <c r="K1458" s="58">
        <v>100.034821422129</v>
      </c>
      <c r="L1458" s="58">
        <v>98.4398051833126</v>
      </c>
      <c r="M1458" s="59">
        <v>0.50864411860816205</v>
      </c>
      <c r="N1458" s="59">
        <v>0.52939273029112799</v>
      </c>
      <c r="O1458" s="59">
        <v>0.50482333306478699</v>
      </c>
      <c r="P1458" s="59">
        <v>0.48961448763879101</v>
      </c>
      <c r="Q1458" s="59">
        <v>0.46683103781830798</v>
      </c>
      <c r="R1458" s="59">
        <v>0.47018612428143203</v>
      </c>
      <c r="S1458" s="59">
        <v>0.42219078252715803</v>
      </c>
    </row>
    <row r="1459" spans="1:19" x14ac:dyDescent="0.3">
      <c r="A1459" t="s">
        <v>1648</v>
      </c>
      <c r="B1459" t="s">
        <v>1649</v>
      </c>
      <c r="C1459" s="51" t="s">
        <v>38</v>
      </c>
      <c r="D1459" s="51" t="s">
        <v>47</v>
      </c>
      <c r="E1459" s="51" t="s">
        <v>39</v>
      </c>
      <c r="F1459" s="58">
        <v>101.03262653453601</v>
      </c>
      <c r="G1459" s="58">
        <v>90.586325332094006</v>
      </c>
      <c r="H1459" s="58">
        <v>92.076983644104601</v>
      </c>
      <c r="I1459" s="58">
        <v>91.802312425532307</v>
      </c>
      <c r="J1459" s="58">
        <v>93.775600259752906</v>
      </c>
      <c r="K1459" s="58">
        <v>100.034821422129</v>
      </c>
      <c r="L1459" s="58">
        <v>98.4398051833126</v>
      </c>
      <c r="M1459" s="59">
        <v>0.50864411860816205</v>
      </c>
      <c r="N1459" s="59">
        <v>0.52939273029112799</v>
      </c>
      <c r="O1459" s="59">
        <v>0.50482333306478699</v>
      </c>
      <c r="P1459" s="59">
        <v>0.48961448763879101</v>
      </c>
      <c r="Q1459" s="59">
        <v>0.46683103781830798</v>
      </c>
      <c r="R1459" s="59">
        <v>0.47018612428143203</v>
      </c>
      <c r="S1459" s="59">
        <v>0.42219078252715803</v>
      </c>
    </row>
    <row r="1460" spans="1:19" x14ac:dyDescent="0.3">
      <c r="A1460" t="s">
        <v>1646</v>
      </c>
      <c r="B1460" t="s">
        <v>1647</v>
      </c>
      <c r="C1460" s="51" t="s">
        <v>38</v>
      </c>
      <c r="D1460" s="51" t="s">
        <v>47</v>
      </c>
      <c r="E1460" s="51" t="s">
        <v>39</v>
      </c>
      <c r="F1460" s="58">
        <v>101.03262653453601</v>
      </c>
      <c r="G1460" s="58">
        <v>90.586325332094006</v>
      </c>
      <c r="H1460" s="58">
        <v>92.076983644104601</v>
      </c>
      <c r="I1460" s="58">
        <v>91.802312425532307</v>
      </c>
      <c r="J1460" s="58">
        <v>93.775600259752906</v>
      </c>
      <c r="K1460" s="58">
        <v>100.034821422129</v>
      </c>
      <c r="L1460" s="58">
        <v>98.4398051833126</v>
      </c>
      <c r="M1460" s="59">
        <v>0.50864411860816205</v>
      </c>
      <c r="N1460" s="59">
        <v>0.52939273029112799</v>
      </c>
      <c r="O1460" s="59">
        <v>0.50482333306478699</v>
      </c>
      <c r="P1460" s="59">
        <v>0.48961448763879101</v>
      </c>
      <c r="Q1460" s="59">
        <v>0.46683103781830798</v>
      </c>
      <c r="R1460" s="59">
        <v>0.47018612428143203</v>
      </c>
      <c r="S1460" s="59">
        <v>0.42219078252715803</v>
      </c>
    </row>
    <row r="1461" spans="1:19" x14ac:dyDescent="0.3">
      <c r="A1461" t="s">
        <v>1650</v>
      </c>
      <c r="B1461" t="s">
        <v>1651</v>
      </c>
      <c r="C1461" s="51" t="s">
        <v>38</v>
      </c>
      <c r="D1461" s="51" t="s">
        <v>47</v>
      </c>
      <c r="E1461" s="51" t="s">
        <v>39</v>
      </c>
      <c r="F1461" s="58">
        <v>101.03262653453601</v>
      </c>
      <c r="G1461" s="58">
        <v>90.586325332094006</v>
      </c>
      <c r="H1461" s="58">
        <v>92.076983644104601</v>
      </c>
      <c r="I1461" s="58">
        <v>91.802312425532307</v>
      </c>
      <c r="J1461" s="58">
        <v>93.775600259752906</v>
      </c>
      <c r="K1461" s="58">
        <v>100.034821422129</v>
      </c>
      <c r="L1461" s="58">
        <v>98.4398051833126</v>
      </c>
      <c r="M1461" s="59">
        <v>0.50864411860816205</v>
      </c>
      <c r="N1461" s="59">
        <v>0.52939273029112799</v>
      </c>
      <c r="O1461" s="59">
        <v>0.50482333306478699</v>
      </c>
      <c r="P1461" s="59">
        <v>0.48961448763879101</v>
      </c>
      <c r="Q1461" s="59">
        <v>0.46683103781830798</v>
      </c>
      <c r="R1461" s="59">
        <v>0.47018612428143203</v>
      </c>
      <c r="S1461" s="59">
        <v>0.42219078252715803</v>
      </c>
    </row>
    <row r="1462" spans="1:19" x14ac:dyDescent="0.3">
      <c r="A1462" t="s">
        <v>1642</v>
      </c>
      <c r="B1462" t="s">
        <v>1643</v>
      </c>
      <c r="C1462" s="51" t="s">
        <v>38</v>
      </c>
      <c r="D1462" s="51" t="s">
        <v>47</v>
      </c>
      <c r="E1462" s="51" t="s">
        <v>39</v>
      </c>
      <c r="F1462" s="58">
        <v>101.03262653453601</v>
      </c>
      <c r="G1462" s="58">
        <v>90.586325332094006</v>
      </c>
      <c r="H1462" s="58">
        <v>92.076983644104601</v>
      </c>
      <c r="I1462" s="58">
        <v>91.802312425532307</v>
      </c>
      <c r="J1462" s="58">
        <v>93.775600259752906</v>
      </c>
      <c r="K1462" s="58">
        <v>100.034821422129</v>
      </c>
      <c r="L1462" s="58">
        <v>98.4398051833126</v>
      </c>
      <c r="M1462" s="59">
        <v>0.50864411860816205</v>
      </c>
      <c r="N1462" s="59">
        <v>0.52939273029112799</v>
      </c>
      <c r="O1462" s="59">
        <v>0.50482333306478699</v>
      </c>
      <c r="P1462" s="59">
        <v>0.48961448763879101</v>
      </c>
      <c r="Q1462" s="59">
        <v>0.46683103781830798</v>
      </c>
      <c r="R1462" s="59">
        <v>0.47018612428143203</v>
      </c>
      <c r="S1462" s="59">
        <v>0.42219078252715803</v>
      </c>
    </row>
    <row r="1463" spans="1:19" x14ac:dyDescent="0.3">
      <c r="A1463" t="s">
        <v>1636</v>
      </c>
      <c r="B1463" t="s">
        <v>1637</v>
      </c>
      <c r="C1463" s="51" t="s">
        <v>43</v>
      </c>
      <c r="D1463" s="51" t="s">
        <v>47</v>
      </c>
      <c r="E1463" s="51" t="s">
        <v>39</v>
      </c>
      <c r="F1463" s="58">
        <v>101.03262653453601</v>
      </c>
      <c r="G1463" s="58">
        <v>90.586325332094006</v>
      </c>
      <c r="H1463" s="58">
        <v>92.076983644104601</v>
      </c>
      <c r="I1463" s="58">
        <v>91.802312425532307</v>
      </c>
      <c r="J1463" s="58">
        <v>93.775600259752906</v>
      </c>
      <c r="K1463" s="58">
        <v>100.034821422129</v>
      </c>
      <c r="L1463" s="58">
        <v>98.4398051833126</v>
      </c>
      <c r="M1463" s="59">
        <v>0.50864411860816205</v>
      </c>
      <c r="N1463" s="59">
        <v>0.52939273029112799</v>
      </c>
      <c r="O1463" s="59">
        <v>0.50482333306478699</v>
      </c>
      <c r="P1463" s="59">
        <v>0.48961448763879101</v>
      </c>
      <c r="Q1463" s="59">
        <v>0.46683103781830798</v>
      </c>
      <c r="R1463" s="59">
        <v>0.47018612428143203</v>
      </c>
      <c r="S1463" s="59">
        <v>0.42219078252715803</v>
      </c>
    </row>
    <row r="1464" spans="1:19" x14ac:dyDescent="0.3">
      <c r="A1464" t="s">
        <v>1640</v>
      </c>
      <c r="B1464" t="s">
        <v>1641</v>
      </c>
      <c r="C1464" s="51" t="s">
        <v>43</v>
      </c>
      <c r="D1464" s="51" t="s">
        <v>47</v>
      </c>
      <c r="E1464" s="51" t="s">
        <v>39</v>
      </c>
      <c r="F1464" s="58">
        <v>101.03262653453601</v>
      </c>
      <c r="G1464" s="58">
        <v>90.586325332094006</v>
      </c>
      <c r="H1464" s="58">
        <v>92.076983644104601</v>
      </c>
      <c r="I1464" s="58">
        <v>91.802312425532307</v>
      </c>
      <c r="J1464" s="58">
        <v>93.775600259752906</v>
      </c>
      <c r="K1464" s="58">
        <v>100.034821422129</v>
      </c>
      <c r="L1464" s="58">
        <v>98.4398051833126</v>
      </c>
      <c r="M1464" s="59">
        <v>0.50864411860816205</v>
      </c>
      <c r="N1464" s="59">
        <v>0.52939273029112799</v>
      </c>
      <c r="O1464" s="59">
        <v>0.50482333306478699</v>
      </c>
      <c r="P1464" s="59">
        <v>0.48961448763879101</v>
      </c>
      <c r="Q1464" s="59">
        <v>0.46683103781830798</v>
      </c>
      <c r="R1464" s="59">
        <v>0.47018612428143203</v>
      </c>
      <c r="S1464" s="59">
        <v>0.42219078252715803</v>
      </c>
    </row>
    <row r="1465" spans="1:19" x14ac:dyDescent="0.3">
      <c r="A1465" t="s">
        <v>1644</v>
      </c>
      <c r="B1465" t="s">
        <v>1645</v>
      </c>
      <c r="C1465" s="51" t="s">
        <v>38</v>
      </c>
      <c r="D1465" s="51" t="s">
        <v>47</v>
      </c>
      <c r="E1465" s="51" t="s">
        <v>39</v>
      </c>
      <c r="F1465" s="58">
        <v>101.03262653453601</v>
      </c>
      <c r="G1465" s="58">
        <v>90.586325332094006</v>
      </c>
      <c r="H1465" s="58">
        <v>92.076983644104601</v>
      </c>
      <c r="I1465" s="58">
        <v>91.802312425532307</v>
      </c>
      <c r="J1465" s="58">
        <v>93.775600259752906</v>
      </c>
      <c r="K1465" s="58">
        <v>100.034821422129</v>
      </c>
      <c r="L1465" s="58">
        <v>98.4398051833126</v>
      </c>
      <c r="M1465" s="59">
        <v>0.50864411860816205</v>
      </c>
      <c r="N1465" s="59">
        <v>0.52939273029112799</v>
      </c>
      <c r="O1465" s="59">
        <v>0.50482333306478699</v>
      </c>
      <c r="P1465" s="59">
        <v>0.48961448763879101</v>
      </c>
      <c r="Q1465" s="59">
        <v>0.46683103781830798</v>
      </c>
      <c r="R1465" s="59">
        <v>0.47018612428143203</v>
      </c>
      <c r="S1465" s="59">
        <v>0.42219078252715803</v>
      </c>
    </row>
    <row r="1466" spans="1:19" x14ac:dyDescent="0.3">
      <c r="A1466" t="s">
        <v>1426</v>
      </c>
      <c r="B1466" t="s">
        <v>1427</v>
      </c>
      <c r="C1466" s="51" t="s">
        <v>43</v>
      </c>
      <c r="D1466" s="51" t="s">
        <v>47</v>
      </c>
      <c r="E1466" s="51" t="s">
        <v>44</v>
      </c>
      <c r="F1466" s="58">
        <v>98.400278170559901</v>
      </c>
      <c r="G1466" s="58">
        <v>98.424938121414698</v>
      </c>
      <c r="H1466" s="58">
        <v>106.85607796471599</v>
      </c>
      <c r="I1466" s="58">
        <v>104.239856528979</v>
      </c>
      <c r="J1466" s="58">
        <v>110.835114642325</v>
      </c>
      <c r="K1466" s="58">
        <v>113.120941926315</v>
      </c>
      <c r="L1466" s="58">
        <v>87.860355659565201</v>
      </c>
      <c r="M1466" s="59">
        <v>0.66311249049360999</v>
      </c>
      <c r="N1466" s="59">
        <v>0.69682785879239695</v>
      </c>
      <c r="O1466" s="59">
        <v>0.66676570261405499</v>
      </c>
      <c r="P1466" s="59">
        <v>0.64063057386664302</v>
      </c>
      <c r="Q1466" s="59">
        <v>0.611761584487858</v>
      </c>
      <c r="R1466" s="59">
        <v>0.620313041830305</v>
      </c>
      <c r="S1466" s="59">
        <v>0.56584183802825005</v>
      </c>
    </row>
    <row r="1467" spans="1:19" x14ac:dyDescent="0.3">
      <c r="A1467" t="s">
        <v>85</v>
      </c>
      <c r="B1467" t="s">
        <v>86</v>
      </c>
      <c r="C1467" s="51" t="s">
        <v>38</v>
      </c>
      <c r="D1467" s="51" t="s">
        <v>47</v>
      </c>
      <c r="E1467" s="51" t="s">
        <v>39</v>
      </c>
      <c r="F1467" s="58">
        <v>101.678318219644</v>
      </c>
      <c r="G1467" s="58">
        <v>98.015840415716795</v>
      </c>
      <c r="H1467" s="58">
        <v>112.821318664925</v>
      </c>
      <c r="I1467" s="58">
        <v>107.573077242216</v>
      </c>
      <c r="J1467" s="58">
        <v>103.732133307837</v>
      </c>
      <c r="K1467" s="58">
        <v>93.527046996283403</v>
      </c>
      <c r="L1467" s="58">
        <v>98.814472569390404</v>
      </c>
      <c r="M1467" s="59">
        <v>0.35409590691520298</v>
      </c>
      <c r="N1467" s="59">
        <v>0.370237031561653</v>
      </c>
      <c r="O1467" s="59">
        <v>0.35493095770990801</v>
      </c>
      <c r="P1467" s="59">
        <v>0.34382136604556801</v>
      </c>
      <c r="Q1467" s="59">
        <v>0.32811337897883303</v>
      </c>
      <c r="R1467" s="59">
        <v>0.33089512163629398</v>
      </c>
      <c r="S1467" s="59">
        <v>0.30242924468696097</v>
      </c>
    </row>
    <row r="1468" spans="1:19" x14ac:dyDescent="0.3">
      <c r="A1468" t="s">
        <v>551</v>
      </c>
      <c r="B1468" t="s">
        <v>552</v>
      </c>
      <c r="C1468" s="51" t="s">
        <v>43</v>
      </c>
      <c r="D1468" s="51" t="s">
        <v>47</v>
      </c>
      <c r="E1468" s="51" t="s">
        <v>44</v>
      </c>
      <c r="F1468" s="58">
        <v>110.045285464955</v>
      </c>
      <c r="G1468" s="58">
        <v>114.431000467225</v>
      </c>
      <c r="H1468" s="58">
        <v>103.33897864423101</v>
      </c>
      <c r="I1468" s="58">
        <v>126.002337323125</v>
      </c>
      <c r="J1468" s="58">
        <v>109.17639785620899</v>
      </c>
      <c r="K1468" s="58">
        <v>119.479480856395</v>
      </c>
      <c r="L1468" s="58">
        <v>95.943343400127105</v>
      </c>
      <c r="M1468" s="59">
        <v>0.50920456667929404</v>
      </c>
      <c r="N1468" s="59">
        <v>0.57018320680393098</v>
      </c>
      <c r="O1468" s="59">
        <v>0.51701594217759494</v>
      </c>
      <c r="P1468" s="59">
        <v>0.46680943863275998</v>
      </c>
      <c r="Q1468" s="59">
        <v>0.413898923928114</v>
      </c>
      <c r="R1468" s="59">
        <v>0.4321134542051</v>
      </c>
      <c r="S1468" s="59">
        <v>0.33708429845314802</v>
      </c>
    </row>
    <row r="1469" spans="1:19" x14ac:dyDescent="0.3">
      <c r="A1469" t="s">
        <v>5292</v>
      </c>
      <c r="B1469" t="s">
        <v>5293</v>
      </c>
      <c r="C1469" s="51" t="s">
        <v>43</v>
      </c>
      <c r="D1469" s="51" t="s">
        <v>47</v>
      </c>
      <c r="E1469" s="51" t="s">
        <v>39</v>
      </c>
      <c r="F1469" s="58">
        <v>104.285668225945</v>
      </c>
      <c r="G1469" s="58">
        <v>108.938473567317</v>
      </c>
      <c r="H1469" s="58">
        <v>99.528454869961806</v>
      </c>
      <c r="I1469" s="58">
        <v>107.139104727267</v>
      </c>
      <c r="J1469" s="58"/>
      <c r="K1469" s="58">
        <v>97.423650099051798</v>
      </c>
      <c r="L1469" s="58"/>
      <c r="M1469" s="59">
        <v>0.34155300835141</v>
      </c>
      <c r="N1469" s="59">
        <v>0.36783216039855399</v>
      </c>
      <c r="O1469" s="59">
        <v>0.34446711014909698</v>
      </c>
      <c r="P1469" s="59">
        <v>0.32422649542090098</v>
      </c>
      <c r="Q1469" s="59">
        <v>0.29965098289092501</v>
      </c>
      <c r="R1469" s="59">
        <v>0.30638398948927997</v>
      </c>
      <c r="S1469" s="59">
        <v>0.26502902238484299</v>
      </c>
    </row>
    <row r="1470" spans="1:19" x14ac:dyDescent="0.3">
      <c r="A1470" t="s">
        <v>5186</v>
      </c>
      <c r="B1470" t="s">
        <v>5187</v>
      </c>
      <c r="C1470" s="51" t="s">
        <v>43</v>
      </c>
      <c r="D1470" s="51" t="s">
        <v>47</v>
      </c>
      <c r="E1470" s="51" t="s">
        <v>44</v>
      </c>
      <c r="F1470" s="58">
        <v>110.240214760439</v>
      </c>
      <c r="G1470" s="58">
        <v>112.530940232425</v>
      </c>
      <c r="H1470" s="58">
        <v>102.514471739176</v>
      </c>
      <c r="I1470" s="58">
        <v>114.698021448228</v>
      </c>
      <c r="J1470" s="58">
        <v>99.316248072075197</v>
      </c>
      <c r="K1470" s="58">
        <v>94.752637200922507</v>
      </c>
      <c r="L1470" s="58">
        <v>96.804936077562303</v>
      </c>
      <c r="M1470" s="59">
        <v>0.60508530822244699</v>
      </c>
      <c r="N1470" s="59">
        <v>0.65544223618365605</v>
      </c>
      <c r="O1470" s="59">
        <v>0.61129336594622896</v>
      </c>
      <c r="P1470" s="59">
        <v>0.57106655103400095</v>
      </c>
      <c r="Q1470" s="59">
        <v>0.52784209204253596</v>
      </c>
      <c r="R1470" s="59">
        <v>0.54187499459375499</v>
      </c>
      <c r="S1470" s="59">
        <v>0.46491772799833803</v>
      </c>
    </row>
    <row r="1471" spans="1:19" x14ac:dyDescent="0.3">
      <c r="A1471" t="s">
        <v>3018</v>
      </c>
      <c r="B1471" t="s">
        <v>3019</v>
      </c>
      <c r="C1471" s="51" t="s">
        <v>38</v>
      </c>
      <c r="D1471" s="51" t="s">
        <v>47</v>
      </c>
      <c r="E1471" s="51" t="s">
        <v>44</v>
      </c>
      <c r="F1471" s="58">
        <v>101.004482217931</v>
      </c>
      <c r="G1471" s="58">
        <v>99.287049306555701</v>
      </c>
      <c r="H1471" s="58">
        <v>105.728305021552</v>
      </c>
      <c r="I1471" s="58">
        <v>111.18348040048301</v>
      </c>
      <c r="J1471" s="58">
        <v>106.166327095963</v>
      </c>
      <c r="K1471" s="58">
        <v>98.578768236275906</v>
      </c>
      <c r="L1471" s="58">
        <v>97.812913286714505</v>
      </c>
      <c r="M1471" s="59">
        <v>0.50080966490574597</v>
      </c>
      <c r="N1471" s="59">
        <v>0.55634010772084097</v>
      </c>
      <c r="O1471" s="59">
        <v>0.50741435721263395</v>
      </c>
      <c r="P1471" s="59">
        <v>0.46530348194793703</v>
      </c>
      <c r="Q1471" s="59">
        <v>0.42169272955005299</v>
      </c>
      <c r="R1471" s="59">
        <v>0.435313482325969</v>
      </c>
      <c r="S1471" s="59">
        <v>0.36218997884827803</v>
      </c>
    </row>
    <row r="1472" spans="1:19" x14ac:dyDescent="0.3">
      <c r="A1472" t="s">
        <v>5294</v>
      </c>
      <c r="B1472" t="s">
        <v>5295</v>
      </c>
      <c r="C1472" s="51" t="s">
        <v>38</v>
      </c>
      <c r="D1472" s="51" t="s">
        <v>47</v>
      </c>
      <c r="E1472" s="51" t="s">
        <v>39</v>
      </c>
      <c r="F1472" s="58">
        <v>100.76383820674999</v>
      </c>
      <c r="G1472" s="58">
        <v>110.46659006308001</v>
      </c>
      <c r="H1472" s="58">
        <v>97.834823356036097</v>
      </c>
      <c r="I1472" s="58">
        <v>105.17388373728799</v>
      </c>
      <c r="J1472" s="58">
        <v>95.967281941929699</v>
      </c>
      <c r="K1472" s="58">
        <v>98.227095879032902</v>
      </c>
      <c r="L1472" s="58">
        <v>93.842365408025302</v>
      </c>
      <c r="M1472" s="59">
        <v>0.38423099025531998</v>
      </c>
      <c r="N1472" s="59">
        <v>0.41205202218003201</v>
      </c>
      <c r="O1472" s="59">
        <v>0.38727425275049199</v>
      </c>
      <c r="P1472" s="59">
        <v>0.36583392807661502</v>
      </c>
      <c r="Q1472" s="59">
        <v>0.34001366407019001</v>
      </c>
      <c r="R1472" s="59">
        <v>0.34713306564159002</v>
      </c>
      <c r="S1472" s="59">
        <v>0.30248200700565903</v>
      </c>
    </row>
    <row r="1473" spans="1:19" x14ac:dyDescent="0.3">
      <c r="A1473" t="s">
        <v>4002</v>
      </c>
      <c r="B1473" t="s">
        <v>4003</v>
      </c>
      <c r="C1473" s="51" t="s">
        <v>38</v>
      </c>
      <c r="D1473" s="51" t="s">
        <v>47</v>
      </c>
      <c r="E1473" s="51" t="s">
        <v>39</v>
      </c>
      <c r="F1473" s="58">
        <v>84.213412525290195</v>
      </c>
      <c r="G1473" s="58">
        <v>87.215408620709795</v>
      </c>
      <c r="H1473" s="58">
        <v>91.900236051677297</v>
      </c>
      <c r="I1473" s="58">
        <v>91.103820299933204</v>
      </c>
      <c r="J1473" s="58">
        <v>95.165305816028393</v>
      </c>
      <c r="K1473" s="58">
        <v>114.28093325401299</v>
      </c>
      <c r="L1473" s="58">
        <v>105.85585874687</v>
      </c>
      <c r="M1473" s="59">
        <v>0.49152007540721798</v>
      </c>
      <c r="N1473" s="59">
        <v>0.51762700166479803</v>
      </c>
      <c r="O1473" s="59">
        <v>0.492756903633503</v>
      </c>
      <c r="P1473" s="59">
        <v>0.470563303349675</v>
      </c>
      <c r="Q1473" s="59">
        <v>0.44371729953351202</v>
      </c>
      <c r="R1473" s="59">
        <v>0.451075768738114</v>
      </c>
      <c r="S1473" s="59">
        <v>0.38825293156317098</v>
      </c>
    </row>
    <row r="1474" spans="1:19" x14ac:dyDescent="0.3">
      <c r="A1474" t="s">
        <v>2824</v>
      </c>
      <c r="B1474" t="s">
        <v>2825</v>
      </c>
      <c r="C1474" s="51" t="s">
        <v>38</v>
      </c>
      <c r="D1474" s="51" t="s">
        <v>47</v>
      </c>
      <c r="E1474" s="51" t="s">
        <v>39</v>
      </c>
      <c r="F1474" s="58">
        <v>86.809156346303993</v>
      </c>
      <c r="G1474" s="58">
        <v>97.955193743998095</v>
      </c>
      <c r="H1474" s="58">
        <v>88.637648725509095</v>
      </c>
      <c r="I1474" s="58">
        <v>93.084694843970695</v>
      </c>
      <c r="J1474" s="58">
        <v>93.965326458377803</v>
      </c>
      <c r="K1474" s="58">
        <v>107.880198227596</v>
      </c>
      <c r="L1474" s="58">
        <v>116.15827707906401</v>
      </c>
      <c r="M1474" s="59">
        <v>0.48794831843497799</v>
      </c>
      <c r="N1474" s="59">
        <v>0.50257192616923096</v>
      </c>
      <c r="O1474" s="59">
        <v>0.47977559027941502</v>
      </c>
      <c r="P1474" s="59">
        <v>0.45735720952771403</v>
      </c>
      <c r="Q1474" s="59">
        <v>0.42997781840684801</v>
      </c>
      <c r="R1474" s="59">
        <v>0.43769263025696897</v>
      </c>
      <c r="S1474" s="59">
        <v>0.36830619041026502</v>
      </c>
    </row>
    <row r="1475" spans="1:19" x14ac:dyDescent="0.3">
      <c r="A1475" t="s">
        <v>2828</v>
      </c>
      <c r="B1475" t="s">
        <v>2829</v>
      </c>
      <c r="C1475" s="51" t="s">
        <v>38</v>
      </c>
      <c r="D1475" s="51" t="s">
        <v>47</v>
      </c>
      <c r="E1475" s="51" t="s">
        <v>39</v>
      </c>
      <c r="F1475" s="58">
        <v>86.809156346303993</v>
      </c>
      <c r="G1475" s="58">
        <v>97.955193743998095</v>
      </c>
      <c r="H1475" s="58">
        <v>88.637648725509095</v>
      </c>
      <c r="I1475" s="58">
        <v>93.084694843970695</v>
      </c>
      <c r="J1475" s="58">
        <v>93.965326458377803</v>
      </c>
      <c r="K1475" s="58">
        <v>107.880198227596</v>
      </c>
      <c r="L1475" s="58">
        <v>116.15827707906401</v>
      </c>
      <c r="M1475" s="59">
        <v>0.48794831843497799</v>
      </c>
      <c r="N1475" s="59">
        <v>0.50257192616923096</v>
      </c>
      <c r="O1475" s="59">
        <v>0.47977559027941502</v>
      </c>
      <c r="P1475" s="59">
        <v>0.45735720952771403</v>
      </c>
      <c r="Q1475" s="59">
        <v>0.42997781840684801</v>
      </c>
      <c r="R1475" s="59">
        <v>0.43769263025696897</v>
      </c>
      <c r="S1475" s="59">
        <v>0.36830619041026502</v>
      </c>
    </row>
    <row r="1476" spans="1:19" x14ac:dyDescent="0.3">
      <c r="A1476" t="s">
        <v>4004</v>
      </c>
      <c r="B1476" t="s">
        <v>4005</v>
      </c>
      <c r="C1476" s="51" t="s">
        <v>43</v>
      </c>
      <c r="D1476" s="51" t="s">
        <v>47</v>
      </c>
      <c r="E1476" s="51" t="s">
        <v>39</v>
      </c>
      <c r="F1476" s="58">
        <v>84.213412525290195</v>
      </c>
      <c r="G1476" s="58">
        <v>87.215408620709795</v>
      </c>
      <c r="H1476" s="58">
        <v>91.900236051677297</v>
      </c>
      <c r="I1476" s="58">
        <v>91.103820299933204</v>
      </c>
      <c r="J1476" s="58">
        <v>95.165305816028393</v>
      </c>
      <c r="K1476" s="58">
        <v>114.28093325401299</v>
      </c>
      <c r="L1476" s="58">
        <v>105.85585874687</v>
      </c>
      <c r="M1476" s="59">
        <v>0.49152007540721798</v>
      </c>
      <c r="N1476" s="59">
        <v>0.51762700166479803</v>
      </c>
      <c r="O1476" s="59">
        <v>0.492756903633503</v>
      </c>
      <c r="P1476" s="59">
        <v>0.470563303349675</v>
      </c>
      <c r="Q1476" s="59">
        <v>0.44371729953351202</v>
      </c>
      <c r="R1476" s="59">
        <v>0.451075768738114</v>
      </c>
      <c r="S1476" s="59">
        <v>0.38825293156317098</v>
      </c>
    </row>
    <row r="1477" spans="1:19" x14ac:dyDescent="0.3">
      <c r="A1477" t="s">
        <v>2832</v>
      </c>
      <c r="B1477" t="s">
        <v>2833</v>
      </c>
      <c r="C1477" s="51" t="s">
        <v>38</v>
      </c>
      <c r="D1477" s="51" t="s">
        <v>47</v>
      </c>
      <c r="E1477" s="51" t="s">
        <v>39</v>
      </c>
      <c r="F1477" s="58">
        <v>86.809156346303993</v>
      </c>
      <c r="G1477" s="58">
        <v>97.955193743998095</v>
      </c>
      <c r="H1477" s="58">
        <v>88.637648725509095</v>
      </c>
      <c r="I1477" s="58">
        <v>93.084694843970695</v>
      </c>
      <c r="J1477" s="58">
        <v>93.965326458377803</v>
      </c>
      <c r="K1477" s="58">
        <v>107.880198227596</v>
      </c>
      <c r="L1477" s="58">
        <v>116.15827707906401</v>
      </c>
      <c r="M1477" s="59">
        <v>0.48794831843497799</v>
      </c>
      <c r="N1477" s="59">
        <v>0.50257192616923096</v>
      </c>
      <c r="O1477" s="59">
        <v>0.47977559027941502</v>
      </c>
      <c r="P1477" s="59">
        <v>0.45735720952771403</v>
      </c>
      <c r="Q1477" s="59">
        <v>0.42997781840684801</v>
      </c>
      <c r="R1477" s="59">
        <v>0.43769263025696897</v>
      </c>
      <c r="S1477" s="59">
        <v>0.36830619041026502</v>
      </c>
    </row>
    <row r="1478" spans="1:19" x14ac:dyDescent="0.3">
      <c r="A1478" t="s">
        <v>4006</v>
      </c>
      <c r="B1478" t="s">
        <v>4007</v>
      </c>
      <c r="C1478" s="51" t="s">
        <v>43</v>
      </c>
      <c r="D1478" s="51" t="s">
        <v>47</v>
      </c>
      <c r="E1478" s="51" t="s">
        <v>39</v>
      </c>
      <c r="F1478" s="58">
        <v>84.213412525290195</v>
      </c>
      <c r="G1478" s="58">
        <v>87.215408620709795</v>
      </c>
      <c r="H1478" s="58">
        <v>91.900236051677297</v>
      </c>
      <c r="I1478" s="58">
        <v>91.103820299933204</v>
      </c>
      <c r="J1478" s="58">
        <v>95.165305816028393</v>
      </c>
      <c r="K1478" s="58">
        <v>114.28093325401299</v>
      </c>
      <c r="L1478" s="58">
        <v>105.85585874687</v>
      </c>
      <c r="M1478" s="59">
        <v>0.49152007540721798</v>
      </c>
      <c r="N1478" s="59">
        <v>0.51762700166479803</v>
      </c>
      <c r="O1478" s="59">
        <v>0.492756903633503</v>
      </c>
      <c r="P1478" s="59">
        <v>0.470563303349675</v>
      </c>
      <c r="Q1478" s="59">
        <v>0.44371729953351202</v>
      </c>
      <c r="R1478" s="59">
        <v>0.451075768738114</v>
      </c>
      <c r="S1478" s="59">
        <v>0.38825293156317098</v>
      </c>
    </row>
    <row r="1479" spans="1:19" x14ac:dyDescent="0.3">
      <c r="A1479" t="s">
        <v>2830</v>
      </c>
      <c r="B1479" t="s">
        <v>2831</v>
      </c>
      <c r="C1479" s="51" t="s">
        <v>43</v>
      </c>
      <c r="D1479" s="51" t="s">
        <v>47</v>
      </c>
      <c r="E1479" s="51" t="s">
        <v>39</v>
      </c>
      <c r="F1479" s="58">
        <v>86.809156346303993</v>
      </c>
      <c r="G1479" s="58">
        <v>97.955193743998095</v>
      </c>
      <c r="H1479" s="58">
        <v>88.637648725509095</v>
      </c>
      <c r="I1479" s="58">
        <v>93.084694843970695</v>
      </c>
      <c r="J1479" s="58">
        <v>93.965326458377803</v>
      </c>
      <c r="K1479" s="58">
        <v>107.880198227596</v>
      </c>
      <c r="L1479" s="58">
        <v>116.15827707906401</v>
      </c>
      <c r="M1479" s="59">
        <v>0.48794831843497799</v>
      </c>
      <c r="N1479" s="59">
        <v>0.50257192616923096</v>
      </c>
      <c r="O1479" s="59">
        <v>0.47977559027941502</v>
      </c>
      <c r="P1479" s="59">
        <v>0.45735720952771403</v>
      </c>
      <c r="Q1479" s="59">
        <v>0.42997781840684801</v>
      </c>
      <c r="R1479" s="59">
        <v>0.43769263025696897</v>
      </c>
      <c r="S1479" s="59">
        <v>0.36830619041026502</v>
      </c>
    </row>
    <row r="1480" spans="1:19" x14ac:dyDescent="0.3">
      <c r="A1480" t="s">
        <v>4000</v>
      </c>
      <c r="B1480" t="s">
        <v>4001</v>
      </c>
      <c r="C1480" s="51" t="s">
        <v>38</v>
      </c>
      <c r="D1480" s="51" t="s">
        <v>47</v>
      </c>
      <c r="E1480" s="51" t="s">
        <v>39</v>
      </c>
      <c r="F1480" s="58">
        <v>84.213412525290195</v>
      </c>
      <c r="G1480" s="58">
        <v>87.215408620709795</v>
      </c>
      <c r="H1480" s="58">
        <v>91.900236051677297</v>
      </c>
      <c r="I1480" s="58">
        <v>91.103820299933204</v>
      </c>
      <c r="J1480" s="58">
        <v>95.165305816028393</v>
      </c>
      <c r="K1480" s="58">
        <v>114.28093325401299</v>
      </c>
      <c r="L1480" s="58">
        <v>105.85585874687</v>
      </c>
      <c r="M1480" s="59">
        <v>0.49152007540721798</v>
      </c>
      <c r="N1480" s="59">
        <v>0.51762700166479803</v>
      </c>
      <c r="O1480" s="59">
        <v>0.492756903633503</v>
      </c>
      <c r="P1480" s="59">
        <v>0.470563303349675</v>
      </c>
      <c r="Q1480" s="59">
        <v>0.44371729953351202</v>
      </c>
      <c r="R1480" s="59">
        <v>0.451075768738114</v>
      </c>
      <c r="S1480" s="59">
        <v>0.38825293156317098</v>
      </c>
    </row>
    <row r="1481" spans="1:19" x14ac:dyDescent="0.3">
      <c r="A1481" t="s">
        <v>2826</v>
      </c>
      <c r="B1481" t="s">
        <v>2827</v>
      </c>
      <c r="C1481" s="51" t="s">
        <v>43</v>
      </c>
      <c r="D1481" s="51" t="s">
        <v>47</v>
      </c>
      <c r="E1481" s="51" t="s">
        <v>39</v>
      </c>
      <c r="F1481" s="58">
        <v>86.809156346303993</v>
      </c>
      <c r="G1481" s="58">
        <v>97.955193743998095</v>
      </c>
      <c r="H1481" s="58">
        <v>88.637648725509095</v>
      </c>
      <c r="I1481" s="58">
        <v>93.084694843970695</v>
      </c>
      <c r="J1481" s="58">
        <v>93.965326458377803</v>
      </c>
      <c r="K1481" s="58">
        <v>107.880198227596</v>
      </c>
      <c r="L1481" s="58">
        <v>116.15827707906401</v>
      </c>
      <c r="M1481" s="59">
        <v>0.48794831843497799</v>
      </c>
      <c r="N1481" s="59">
        <v>0.50257192616923096</v>
      </c>
      <c r="O1481" s="59">
        <v>0.47977559027941502</v>
      </c>
      <c r="P1481" s="59">
        <v>0.45735720952771403</v>
      </c>
      <c r="Q1481" s="59">
        <v>0.42997781840684801</v>
      </c>
      <c r="R1481" s="59">
        <v>0.43769263025696897</v>
      </c>
      <c r="S1481" s="59">
        <v>0.36830619041026502</v>
      </c>
    </row>
    <row r="1482" spans="1:19" x14ac:dyDescent="0.3">
      <c r="A1482" t="s">
        <v>3998</v>
      </c>
      <c r="B1482" t="s">
        <v>3999</v>
      </c>
      <c r="C1482" s="51" t="s">
        <v>38</v>
      </c>
      <c r="D1482" s="51" t="s">
        <v>47</v>
      </c>
      <c r="E1482" s="51" t="s">
        <v>39</v>
      </c>
      <c r="F1482" s="58">
        <v>84.213412525290195</v>
      </c>
      <c r="G1482" s="58">
        <v>87.215408620709795</v>
      </c>
      <c r="H1482" s="58">
        <v>91.900236051677297</v>
      </c>
      <c r="I1482" s="58">
        <v>91.103820299933204</v>
      </c>
      <c r="J1482" s="58">
        <v>95.165305816028393</v>
      </c>
      <c r="K1482" s="58">
        <v>114.28093325401299</v>
      </c>
      <c r="L1482" s="58">
        <v>105.85585874687</v>
      </c>
      <c r="M1482" s="59">
        <v>0.49152007540721798</v>
      </c>
      <c r="N1482" s="59">
        <v>0.51762700166479803</v>
      </c>
      <c r="O1482" s="59">
        <v>0.492756903633503</v>
      </c>
      <c r="P1482" s="59">
        <v>0.470563303349675</v>
      </c>
      <c r="Q1482" s="59">
        <v>0.44371729953351202</v>
      </c>
      <c r="R1482" s="59">
        <v>0.451075768738114</v>
      </c>
      <c r="S1482" s="59">
        <v>0.38825293156317098</v>
      </c>
    </row>
    <row r="1483" spans="1:19" x14ac:dyDescent="0.3">
      <c r="A1483" t="s">
        <v>378</v>
      </c>
      <c r="B1483" t="s">
        <v>379</v>
      </c>
      <c r="C1483" s="51" t="s">
        <v>38</v>
      </c>
      <c r="D1483" s="51" t="s">
        <v>73</v>
      </c>
      <c r="E1483" s="51" t="s">
        <v>44</v>
      </c>
      <c r="F1483" s="58">
        <v>99.113083646166302</v>
      </c>
      <c r="G1483" s="58">
        <v>93.230075936467401</v>
      </c>
      <c r="H1483" s="58">
        <v>99.800777786871095</v>
      </c>
      <c r="I1483" s="58">
        <v>98.796648085274995</v>
      </c>
      <c r="J1483" s="58">
        <v>91.068003655054895</v>
      </c>
      <c r="K1483" s="58">
        <v>93.680237172115397</v>
      </c>
      <c r="L1483" s="58">
        <v>93.743808380571195</v>
      </c>
      <c r="M1483" s="59">
        <v>0.64350702176168395</v>
      </c>
      <c r="N1483" s="59">
        <v>0.68007936875334996</v>
      </c>
      <c r="O1483" s="59">
        <v>0.64091022900275996</v>
      </c>
      <c r="P1483" s="59">
        <v>0.61872593356321504</v>
      </c>
      <c r="Q1483" s="59">
        <v>0.585689236348644</v>
      </c>
      <c r="R1483" s="59">
        <v>0.58875004964465905</v>
      </c>
      <c r="S1483" s="59">
        <v>0.51873857486927</v>
      </c>
    </row>
    <row r="1484" spans="1:19" x14ac:dyDescent="0.3">
      <c r="A1484" t="s">
        <v>380</v>
      </c>
      <c r="B1484" t="s">
        <v>381</v>
      </c>
      <c r="C1484" s="51" t="s">
        <v>38</v>
      </c>
      <c r="D1484" s="51" t="s">
        <v>73</v>
      </c>
      <c r="E1484" s="51" t="s">
        <v>39</v>
      </c>
      <c r="F1484" s="58">
        <v>97.407107129071804</v>
      </c>
      <c r="G1484" s="58">
        <v>93.852971647108205</v>
      </c>
      <c r="H1484" s="58">
        <v>93.988410705124394</v>
      </c>
      <c r="I1484" s="58">
        <v>92.245288915680604</v>
      </c>
      <c r="J1484" s="58">
        <v>93.366125817388195</v>
      </c>
      <c r="K1484" s="58">
        <v>94.887939901133393</v>
      </c>
      <c r="L1484" s="58">
        <v>96.635558626643203</v>
      </c>
      <c r="M1484" s="59">
        <v>0.53900685995834596</v>
      </c>
      <c r="N1484" s="59">
        <v>0.55870764936235995</v>
      </c>
      <c r="O1484" s="59">
        <v>0.53025011369540198</v>
      </c>
      <c r="P1484" s="59">
        <v>0.52366113302195505</v>
      </c>
      <c r="Q1484" s="59">
        <v>0.50071481976971699</v>
      </c>
      <c r="R1484" s="59">
        <v>0.49726959175725799</v>
      </c>
      <c r="S1484" s="59">
        <v>0.44194161812896099</v>
      </c>
    </row>
    <row r="1485" spans="1:19" x14ac:dyDescent="0.3">
      <c r="A1485" t="s">
        <v>376</v>
      </c>
      <c r="B1485" t="s">
        <v>377</v>
      </c>
      <c r="C1485" s="51" t="s">
        <v>38</v>
      </c>
      <c r="D1485" s="51" t="s">
        <v>73</v>
      </c>
      <c r="E1485" s="51" t="s">
        <v>39</v>
      </c>
      <c r="F1485" s="58">
        <v>97.407107129071804</v>
      </c>
      <c r="G1485" s="58">
        <v>93.852971647108205</v>
      </c>
      <c r="H1485" s="58">
        <v>93.988410705124394</v>
      </c>
      <c r="I1485" s="58">
        <v>92.245288915680604</v>
      </c>
      <c r="J1485" s="58">
        <v>93.366125817388195</v>
      </c>
      <c r="K1485" s="58">
        <v>94.887939901133393</v>
      </c>
      <c r="L1485" s="58">
        <v>96.635558626643203</v>
      </c>
      <c r="M1485" s="59">
        <v>0.53900685995834596</v>
      </c>
      <c r="N1485" s="59">
        <v>0.55870764936235995</v>
      </c>
      <c r="O1485" s="59">
        <v>0.53025011369540198</v>
      </c>
      <c r="P1485" s="59">
        <v>0.52366113302195505</v>
      </c>
      <c r="Q1485" s="59">
        <v>0.50071481976971699</v>
      </c>
      <c r="R1485" s="59">
        <v>0.49726959175725799</v>
      </c>
      <c r="S1485" s="59">
        <v>0.44194161812896099</v>
      </c>
    </row>
    <row r="1486" spans="1:19" x14ac:dyDescent="0.3">
      <c r="A1486" t="s">
        <v>384</v>
      </c>
      <c r="B1486" t="s">
        <v>385</v>
      </c>
      <c r="C1486" s="51" t="s">
        <v>43</v>
      </c>
      <c r="D1486" s="51" t="s">
        <v>73</v>
      </c>
      <c r="E1486" s="51" t="s">
        <v>39</v>
      </c>
      <c r="F1486" s="58">
        <v>97.407107129071804</v>
      </c>
      <c r="G1486" s="58">
        <v>93.852971647108205</v>
      </c>
      <c r="H1486" s="58">
        <v>93.988410705124394</v>
      </c>
      <c r="I1486" s="58">
        <v>92.245288915680604</v>
      </c>
      <c r="J1486" s="58">
        <v>93.366125817388195</v>
      </c>
      <c r="K1486" s="58">
        <v>94.887939901133393</v>
      </c>
      <c r="L1486" s="58">
        <v>96.635558626643203</v>
      </c>
      <c r="M1486" s="59">
        <v>0.53900685995834596</v>
      </c>
      <c r="N1486" s="59">
        <v>0.55870764936235995</v>
      </c>
      <c r="O1486" s="59">
        <v>0.53025011369540198</v>
      </c>
      <c r="P1486" s="59">
        <v>0.52366113302195505</v>
      </c>
      <c r="Q1486" s="59">
        <v>0.50071481976971699</v>
      </c>
      <c r="R1486" s="59">
        <v>0.49726959175725799</v>
      </c>
      <c r="S1486" s="59">
        <v>0.44194161812896099</v>
      </c>
    </row>
    <row r="1487" spans="1:19" x14ac:dyDescent="0.3">
      <c r="A1487" t="s">
        <v>3274</v>
      </c>
      <c r="B1487" t="s">
        <v>3275</v>
      </c>
      <c r="C1487" s="51" t="s">
        <v>38</v>
      </c>
      <c r="D1487" s="51" t="s">
        <v>73</v>
      </c>
      <c r="E1487" s="51" t="s">
        <v>39</v>
      </c>
      <c r="F1487" s="58">
        <v>94.042354948469495</v>
      </c>
      <c r="G1487" s="58">
        <v>97.806396537533502</v>
      </c>
      <c r="H1487" s="58">
        <v>90.429634052712004</v>
      </c>
      <c r="I1487" s="58">
        <v>94.6161978483361</v>
      </c>
      <c r="J1487" s="58">
        <v>87.110556640750602</v>
      </c>
      <c r="K1487" s="58">
        <v>99.481363376318399</v>
      </c>
      <c r="L1487" s="58">
        <v>100.573327643455</v>
      </c>
      <c r="M1487" s="59">
        <v>0.52280993788941599</v>
      </c>
      <c r="N1487" s="59">
        <v>0.54767929048084296</v>
      </c>
      <c r="O1487" s="59">
        <v>0.52304608640774497</v>
      </c>
      <c r="P1487" s="59">
        <v>0.50519168677688797</v>
      </c>
      <c r="Q1487" s="59">
        <v>0.47985292393784301</v>
      </c>
      <c r="R1487" s="59">
        <v>0.48403399835775102</v>
      </c>
      <c r="S1487" s="59">
        <v>0.42833923781129302</v>
      </c>
    </row>
    <row r="1488" spans="1:19" x14ac:dyDescent="0.3">
      <c r="A1488" t="s">
        <v>3280</v>
      </c>
      <c r="B1488" t="s">
        <v>3281</v>
      </c>
      <c r="C1488" s="51" t="s">
        <v>38</v>
      </c>
      <c r="D1488" s="51" t="s">
        <v>73</v>
      </c>
      <c r="E1488" s="51" t="s">
        <v>44</v>
      </c>
      <c r="F1488" s="58">
        <v>98.327626181528402</v>
      </c>
      <c r="G1488" s="58">
        <v>104.2556683844</v>
      </c>
      <c r="H1488" s="58">
        <v>86.551210154769507</v>
      </c>
      <c r="I1488" s="58">
        <v>98.328571821149893</v>
      </c>
      <c r="J1488" s="58">
        <v>84.103236654610996</v>
      </c>
      <c r="K1488" s="58">
        <v>96.742085679400503</v>
      </c>
      <c r="L1488" s="58">
        <v>100.104425563885</v>
      </c>
      <c r="M1488" s="59">
        <v>0.63610235697663098</v>
      </c>
      <c r="N1488" s="59">
        <v>0.67589314527226396</v>
      </c>
      <c r="O1488" s="59">
        <v>0.63946691451420401</v>
      </c>
      <c r="P1488" s="59">
        <v>0.60841607268535802</v>
      </c>
      <c r="Q1488" s="59">
        <v>0.57274456052230804</v>
      </c>
      <c r="R1488" s="59">
        <v>0.582315575970343</v>
      </c>
      <c r="S1488" s="59">
        <v>0.51058186914165005</v>
      </c>
    </row>
    <row r="1489" spans="1:19" x14ac:dyDescent="0.3">
      <c r="A1489" t="s">
        <v>3276</v>
      </c>
      <c r="B1489" t="s">
        <v>3277</v>
      </c>
      <c r="C1489" s="51" t="s">
        <v>38</v>
      </c>
      <c r="D1489" s="51" t="s">
        <v>73</v>
      </c>
      <c r="E1489" s="51" t="s">
        <v>39</v>
      </c>
      <c r="F1489" s="58">
        <v>94.042354948469495</v>
      </c>
      <c r="G1489" s="58">
        <v>97.806396537533502</v>
      </c>
      <c r="H1489" s="58">
        <v>90.429634052712004</v>
      </c>
      <c r="I1489" s="58">
        <v>94.6161978483361</v>
      </c>
      <c r="J1489" s="58">
        <v>87.110556640750602</v>
      </c>
      <c r="K1489" s="58">
        <v>99.481363376318399</v>
      </c>
      <c r="L1489" s="58">
        <v>100.573327643455</v>
      </c>
      <c r="M1489" s="59">
        <v>0.52280993788941599</v>
      </c>
      <c r="N1489" s="59">
        <v>0.54767929048084296</v>
      </c>
      <c r="O1489" s="59">
        <v>0.52304608640774497</v>
      </c>
      <c r="P1489" s="59">
        <v>0.50519168677688797</v>
      </c>
      <c r="Q1489" s="59">
        <v>0.47985292393784301</v>
      </c>
      <c r="R1489" s="59">
        <v>0.48403399835775102</v>
      </c>
      <c r="S1489" s="59">
        <v>0.42833923781129302</v>
      </c>
    </row>
    <row r="1490" spans="1:19" x14ac:dyDescent="0.3">
      <c r="A1490" t="s">
        <v>3282</v>
      </c>
      <c r="B1490" t="s">
        <v>3283</v>
      </c>
      <c r="C1490" s="51" t="s">
        <v>43</v>
      </c>
      <c r="D1490" s="51" t="s">
        <v>73</v>
      </c>
      <c r="E1490" s="51" t="s">
        <v>39</v>
      </c>
      <c r="F1490" s="58">
        <v>94.042354948469495</v>
      </c>
      <c r="G1490" s="58">
        <v>97.806396537533502</v>
      </c>
      <c r="H1490" s="58">
        <v>90.429634052712004</v>
      </c>
      <c r="I1490" s="58">
        <v>94.6161978483361</v>
      </c>
      <c r="J1490" s="58">
        <v>87.110556640750602</v>
      </c>
      <c r="K1490" s="58">
        <v>99.481363376318399</v>
      </c>
      <c r="L1490" s="58">
        <v>100.573327643455</v>
      </c>
      <c r="M1490" s="59">
        <v>0.52280993788941599</v>
      </c>
      <c r="N1490" s="59">
        <v>0.54767929048084296</v>
      </c>
      <c r="O1490" s="59">
        <v>0.52304608640774497</v>
      </c>
      <c r="P1490" s="59">
        <v>0.50519168677688797</v>
      </c>
      <c r="Q1490" s="59">
        <v>0.47985292393784301</v>
      </c>
      <c r="R1490" s="59">
        <v>0.48403399835775102</v>
      </c>
      <c r="S1490" s="59">
        <v>0.42833923781129302</v>
      </c>
    </row>
    <row r="1491" spans="1:19" x14ac:dyDescent="0.3">
      <c r="A1491" t="s">
        <v>3278</v>
      </c>
      <c r="B1491" t="s">
        <v>3279</v>
      </c>
      <c r="C1491" s="51" t="s">
        <v>38</v>
      </c>
      <c r="D1491" s="51" t="s">
        <v>73</v>
      </c>
      <c r="E1491" s="51" t="s">
        <v>39</v>
      </c>
      <c r="F1491" s="58">
        <v>94.042354948469495</v>
      </c>
      <c r="G1491" s="58">
        <v>97.806396537533502</v>
      </c>
      <c r="H1491" s="58">
        <v>90.429634052712004</v>
      </c>
      <c r="I1491" s="58">
        <v>94.6161978483361</v>
      </c>
      <c r="J1491" s="58">
        <v>87.110556640750602</v>
      </c>
      <c r="K1491" s="58">
        <v>99.481363376318399</v>
      </c>
      <c r="L1491" s="58">
        <v>100.573327643455</v>
      </c>
      <c r="M1491" s="59">
        <v>0.52280993788941599</v>
      </c>
      <c r="N1491" s="59">
        <v>0.54767929048084296</v>
      </c>
      <c r="O1491" s="59">
        <v>0.52304608640774497</v>
      </c>
      <c r="P1491" s="59">
        <v>0.50519168677688797</v>
      </c>
      <c r="Q1491" s="59">
        <v>0.47985292393784301</v>
      </c>
      <c r="R1491" s="59">
        <v>0.48403399835775102</v>
      </c>
      <c r="S1491" s="59">
        <v>0.42833923781129302</v>
      </c>
    </row>
    <row r="1492" spans="1:19" x14ac:dyDescent="0.3">
      <c r="A1492" t="s">
        <v>382</v>
      </c>
      <c r="B1492" t="s">
        <v>383</v>
      </c>
      <c r="C1492" s="51" t="s">
        <v>43</v>
      </c>
      <c r="D1492" s="51" t="s">
        <v>73</v>
      </c>
      <c r="E1492" s="51" t="s">
        <v>44</v>
      </c>
      <c r="F1492" s="58">
        <v>94.800820522429703</v>
      </c>
      <c r="G1492" s="58">
        <v>92.946863873736902</v>
      </c>
      <c r="H1492" s="58">
        <v>90.647760174160297</v>
      </c>
      <c r="I1492" s="58">
        <v>90.649739967576807</v>
      </c>
      <c r="J1492" s="58">
        <v>104.061019720725</v>
      </c>
      <c r="K1492" s="58">
        <v>98.865759023019905</v>
      </c>
      <c r="L1492" s="58">
        <v>96.089839547956799</v>
      </c>
      <c r="M1492" s="59">
        <v>0.71831018312402595</v>
      </c>
      <c r="N1492" s="59">
        <v>0.73660512648402998</v>
      </c>
      <c r="O1492" s="59">
        <v>0.66673751736575604</v>
      </c>
      <c r="P1492" s="59">
        <v>0.69110863673899003</v>
      </c>
      <c r="Q1492" s="59">
        <v>0.65482467748036199</v>
      </c>
      <c r="R1492" s="59">
        <v>0.62468100721787301</v>
      </c>
      <c r="S1492" s="59">
        <v>0.53165100046240699</v>
      </c>
    </row>
    <row r="1493" spans="1:19" x14ac:dyDescent="0.3">
      <c r="A1493" t="s">
        <v>382</v>
      </c>
      <c r="B1493" t="s">
        <v>383</v>
      </c>
      <c r="C1493" s="51" t="s">
        <v>43</v>
      </c>
      <c r="D1493" s="51" t="s">
        <v>73</v>
      </c>
      <c r="E1493" s="51" t="s">
        <v>44</v>
      </c>
      <c r="F1493" s="58">
        <v>94.800820522429703</v>
      </c>
      <c r="G1493" s="58">
        <v>92.946863873736902</v>
      </c>
      <c r="H1493" s="58">
        <v>90.647760174160297</v>
      </c>
      <c r="I1493" s="58">
        <v>90.649739967576807</v>
      </c>
      <c r="J1493" s="58">
        <v>104.061019720725</v>
      </c>
      <c r="K1493" s="58">
        <v>98.865759023019905</v>
      </c>
      <c r="L1493" s="58">
        <v>96.089839547956799</v>
      </c>
      <c r="M1493" s="59">
        <v>0.71831018312402595</v>
      </c>
      <c r="N1493" s="59">
        <v>0.73660512648402998</v>
      </c>
      <c r="O1493" s="59">
        <v>0.66673751736575604</v>
      </c>
      <c r="P1493" s="59">
        <v>0.69110863673899003</v>
      </c>
      <c r="Q1493" s="59">
        <v>0.65482467748036199</v>
      </c>
      <c r="R1493" s="59">
        <v>0.62468100721787301</v>
      </c>
      <c r="S1493" s="59">
        <v>0.53165100046240699</v>
      </c>
    </row>
    <row r="1494" spans="1:19" x14ac:dyDescent="0.3">
      <c r="A1494" t="s">
        <v>4800</v>
      </c>
      <c r="B1494" t="s">
        <v>4801</v>
      </c>
      <c r="C1494" s="51" t="s">
        <v>43</v>
      </c>
      <c r="D1494" s="51" t="s">
        <v>73</v>
      </c>
      <c r="E1494" s="51" t="s">
        <v>44</v>
      </c>
      <c r="F1494" s="58">
        <v>121.338677231619</v>
      </c>
      <c r="G1494" s="58">
        <v>106.81065446105001</v>
      </c>
      <c r="H1494" s="58">
        <v>102.872089647672</v>
      </c>
      <c r="I1494" s="58">
        <v>100.967261521552</v>
      </c>
      <c r="J1494" s="58">
        <v>98.165401400699196</v>
      </c>
      <c r="K1494" s="58">
        <v>100.30186990948999</v>
      </c>
      <c r="L1494" s="58">
        <v>89.960440722765995</v>
      </c>
      <c r="M1494" s="59">
        <v>0.63821211159579405</v>
      </c>
      <c r="N1494" s="59">
        <v>0.68167660529772101</v>
      </c>
      <c r="O1494" s="59">
        <v>0.63948813513706604</v>
      </c>
      <c r="P1494" s="59">
        <v>0.616830634537754</v>
      </c>
      <c r="Q1494" s="59">
        <v>0.58593848973742702</v>
      </c>
      <c r="R1494" s="59">
        <v>0.58649753534909799</v>
      </c>
      <c r="S1494" s="59">
        <v>0.45223233210584701</v>
      </c>
    </row>
    <row r="1495" spans="1:19" x14ac:dyDescent="0.3">
      <c r="A1495" t="s">
        <v>4798</v>
      </c>
      <c r="B1495" t="s">
        <v>4799</v>
      </c>
      <c r="C1495" s="51" t="s">
        <v>43</v>
      </c>
      <c r="D1495" s="51" t="s">
        <v>73</v>
      </c>
      <c r="E1495" s="51" t="s">
        <v>44</v>
      </c>
      <c r="F1495" s="58">
        <v>118.638122730292</v>
      </c>
      <c r="G1495" s="58">
        <v>100.616841800149</v>
      </c>
      <c r="H1495" s="58">
        <v>107.02371017735</v>
      </c>
      <c r="I1495" s="58">
        <v>100.967261521552</v>
      </c>
      <c r="J1495" s="58">
        <v>94.540725664468297</v>
      </c>
      <c r="K1495" s="58">
        <v>96.137982055619901</v>
      </c>
      <c r="L1495" s="58">
        <v>88.048066056984197</v>
      </c>
      <c r="M1495" s="59">
        <v>0.63821211159579405</v>
      </c>
      <c r="N1495" s="59">
        <v>0.68167660529772101</v>
      </c>
      <c r="O1495" s="59">
        <v>0.63948813513706604</v>
      </c>
      <c r="P1495" s="59">
        <v>0.616830634537754</v>
      </c>
      <c r="Q1495" s="59">
        <v>0.58593848973742702</v>
      </c>
      <c r="R1495" s="59">
        <v>0.58649753534909799</v>
      </c>
      <c r="S1495" s="59">
        <v>0.52273987259403698</v>
      </c>
    </row>
    <row r="1496" spans="1:19" x14ac:dyDescent="0.3">
      <c r="A1496" t="s">
        <v>4796</v>
      </c>
      <c r="B1496" t="s">
        <v>4797</v>
      </c>
      <c r="C1496" s="51" t="s">
        <v>43</v>
      </c>
      <c r="D1496" s="51" t="s">
        <v>73</v>
      </c>
      <c r="E1496" s="51" t="s">
        <v>44</v>
      </c>
      <c r="F1496" s="58">
        <v>118.638122730292</v>
      </c>
      <c r="G1496" s="58">
        <v>98.139320020930398</v>
      </c>
      <c r="H1496" s="58">
        <v>107.854004024764</v>
      </c>
      <c r="I1496" s="58">
        <v>100.967261521552</v>
      </c>
      <c r="J1496" s="58">
        <v>99.373628254749306</v>
      </c>
      <c r="K1496" s="58">
        <v>100.30186990948999</v>
      </c>
      <c r="L1496" s="58">
        <v>90.066643453935399</v>
      </c>
      <c r="M1496" s="59">
        <v>0.63821211159579405</v>
      </c>
      <c r="N1496" s="59">
        <v>0.68167660529772101</v>
      </c>
      <c r="O1496" s="59">
        <v>0.63948813513706604</v>
      </c>
      <c r="P1496" s="59">
        <v>0.616830634537754</v>
      </c>
      <c r="Q1496" s="59">
        <v>0.58593848973742702</v>
      </c>
      <c r="R1496" s="59">
        <v>0.58649753534909799</v>
      </c>
      <c r="S1496" s="59">
        <v>0.52273987259403698</v>
      </c>
    </row>
    <row r="1497" spans="1:19" x14ac:dyDescent="0.3">
      <c r="A1497" t="s">
        <v>4794</v>
      </c>
      <c r="B1497" t="s">
        <v>4795</v>
      </c>
      <c r="C1497" s="51" t="s">
        <v>38</v>
      </c>
      <c r="D1497" s="51" t="s">
        <v>73</v>
      </c>
      <c r="E1497" s="51" t="s">
        <v>39</v>
      </c>
      <c r="F1497" s="58">
        <v>118.71622553010801</v>
      </c>
      <c r="G1497" s="58">
        <v>100.102362334657</v>
      </c>
      <c r="H1497" s="58">
        <v>108.16744449094</v>
      </c>
      <c r="I1497" s="58">
        <v>102.940452461311</v>
      </c>
      <c r="J1497" s="58">
        <v>97.4649095356435</v>
      </c>
      <c r="K1497" s="58">
        <v>98.202236874451799</v>
      </c>
      <c r="L1497" s="58">
        <v>89.960440722765995</v>
      </c>
      <c r="M1497" s="59">
        <v>0.54245647204498204</v>
      </c>
      <c r="N1497" s="59">
        <v>0.56864658002935498</v>
      </c>
      <c r="O1497" s="59">
        <v>0.54067777327334199</v>
      </c>
      <c r="P1497" s="59">
        <v>0.52757473547916001</v>
      </c>
      <c r="Q1497" s="59">
        <v>0.50673982093690395</v>
      </c>
      <c r="R1497" s="59">
        <v>0.50493288536846503</v>
      </c>
      <c r="S1497" s="59">
        <v>0.45223233210584701</v>
      </c>
    </row>
    <row r="1498" spans="1:19" x14ac:dyDescent="0.3">
      <c r="A1498" t="s">
        <v>4804</v>
      </c>
      <c r="B1498" t="s">
        <v>4805</v>
      </c>
      <c r="C1498" s="51" t="s">
        <v>43</v>
      </c>
      <c r="D1498" s="51" t="s">
        <v>73</v>
      </c>
      <c r="E1498" s="51" t="s">
        <v>44</v>
      </c>
      <c r="F1498" s="58">
        <v>121.338677231619</v>
      </c>
      <c r="G1498" s="58">
        <v>99.378080582025703</v>
      </c>
      <c r="H1498" s="58">
        <v>109.50884260038499</v>
      </c>
      <c r="I1498" s="58">
        <v>106.238007251581</v>
      </c>
      <c r="J1498" s="58">
        <v>100.58185028288</v>
      </c>
      <c r="K1498" s="58">
        <v>102.380688114723</v>
      </c>
      <c r="L1498" s="58">
        <v>90.066643453935399</v>
      </c>
      <c r="M1498" s="59">
        <v>0.63821211159579405</v>
      </c>
      <c r="N1498" s="59">
        <v>0.68167660529772101</v>
      </c>
      <c r="O1498" s="59">
        <v>0.63948813513706604</v>
      </c>
      <c r="P1498" s="59">
        <v>0.616830634537754</v>
      </c>
      <c r="Q1498" s="59">
        <v>0.58593848973742702</v>
      </c>
      <c r="R1498" s="59">
        <v>0.58649753534909799</v>
      </c>
      <c r="S1498" s="59">
        <v>0.52273987259403698</v>
      </c>
    </row>
    <row r="1499" spans="1:19" x14ac:dyDescent="0.3">
      <c r="A1499" t="s">
        <v>4802</v>
      </c>
      <c r="B1499" t="s">
        <v>4803</v>
      </c>
      <c r="C1499" s="51" t="s">
        <v>43</v>
      </c>
      <c r="D1499" s="51" t="s">
        <v>73</v>
      </c>
      <c r="E1499" s="51" t="s">
        <v>44</v>
      </c>
      <c r="F1499" s="58">
        <v>121.338677231619</v>
      </c>
      <c r="G1499" s="58">
        <v>99.378080582025703</v>
      </c>
      <c r="H1499" s="58">
        <v>114.485007858271</v>
      </c>
      <c r="I1499" s="58">
        <v>107.558664518662</v>
      </c>
      <c r="J1499" s="58">
        <v>96.957176959608802</v>
      </c>
      <c r="K1499" s="58">
        <v>96.137982055619901</v>
      </c>
      <c r="L1499" s="58">
        <v>88.048066056984197</v>
      </c>
      <c r="M1499" s="59">
        <v>0.63821211159579405</v>
      </c>
      <c r="N1499" s="59">
        <v>0.68167660529772101</v>
      </c>
      <c r="O1499" s="59">
        <v>0.63948813513706604</v>
      </c>
      <c r="P1499" s="59">
        <v>0.616830634537754</v>
      </c>
      <c r="Q1499" s="59">
        <v>0.58593848973742702</v>
      </c>
      <c r="R1499" s="59">
        <v>0.58649753534909799</v>
      </c>
      <c r="S1499" s="59">
        <v>0.52273987259403698</v>
      </c>
    </row>
    <row r="1500" spans="1:19" x14ac:dyDescent="0.3">
      <c r="A1500" t="s">
        <v>1274</v>
      </c>
      <c r="B1500" t="s">
        <v>1275</v>
      </c>
      <c r="C1500" s="51" t="s">
        <v>38</v>
      </c>
      <c r="D1500" s="51" t="s">
        <v>73</v>
      </c>
      <c r="E1500" s="51" t="s">
        <v>39</v>
      </c>
      <c r="F1500" s="58">
        <v>117.056404490665</v>
      </c>
      <c r="G1500" s="58">
        <v>117.615715349174</v>
      </c>
      <c r="H1500" s="58">
        <v>116.99986927930399</v>
      </c>
      <c r="I1500" s="58">
        <v>115.715088851845</v>
      </c>
      <c r="J1500" s="58">
        <v>108.636667021031</v>
      </c>
      <c r="K1500" s="58">
        <v>91.551684904856998</v>
      </c>
      <c r="L1500" s="58">
        <v>92.385635618035806</v>
      </c>
      <c r="M1500" s="59">
        <v>0.56083722250133605</v>
      </c>
      <c r="N1500" s="59">
        <v>0.58122216440163899</v>
      </c>
      <c r="O1500" s="59">
        <v>0.56233438247113299</v>
      </c>
      <c r="P1500" s="59">
        <v>0.54717921827423999</v>
      </c>
      <c r="Q1500" s="59">
        <v>0.52694024855100097</v>
      </c>
      <c r="R1500" s="59">
        <v>0.53130859068821401</v>
      </c>
      <c r="S1500" s="59">
        <v>0.48163052369551201</v>
      </c>
    </row>
    <row r="1501" spans="1:19" x14ac:dyDescent="0.3">
      <c r="A1501" t="s">
        <v>1276</v>
      </c>
      <c r="B1501" t="s">
        <v>1277</v>
      </c>
      <c r="C1501" s="51" t="s">
        <v>38</v>
      </c>
      <c r="D1501" s="51" t="s">
        <v>73</v>
      </c>
      <c r="E1501" s="51" t="s">
        <v>39</v>
      </c>
      <c r="F1501" s="58">
        <v>117.056404490665</v>
      </c>
      <c r="G1501" s="58">
        <v>117.615715349174</v>
      </c>
      <c r="H1501" s="58">
        <v>116.99986927930399</v>
      </c>
      <c r="I1501" s="58">
        <v>115.715088851845</v>
      </c>
      <c r="J1501" s="58">
        <v>108.636667021031</v>
      </c>
      <c r="K1501" s="58">
        <v>91.551684904856998</v>
      </c>
      <c r="L1501" s="58">
        <v>92.385635618035806</v>
      </c>
      <c r="M1501" s="59">
        <v>0.56083722250133605</v>
      </c>
      <c r="N1501" s="59">
        <v>0.58122216440163899</v>
      </c>
      <c r="O1501" s="59">
        <v>0.56233438247113299</v>
      </c>
      <c r="P1501" s="59">
        <v>0.54717921827423999</v>
      </c>
      <c r="Q1501" s="59">
        <v>0.52694024855100097</v>
      </c>
      <c r="R1501" s="59">
        <v>0.53130859068821401</v>
      </c>
      <c r="S1501" s="59">
        <v>0.48163052369551201</v>
      </c>
    </row>
    <row r="1502" spans="1:19" x14ac:dyDescent="0.3">
      <c r="A1502" t="s">
        <v>1278</v>
      </c>
      <c r="B1502" t="s">
        <v>1279</v>
      </c>
      <c r="C1502" s="51" t="s">
        <v>38</v>
      </c>
      <c r="D1502" s="51" t="s">
        <v>73</v>
      </c>
      <c r="E1502" s="51" t="s">
        <v>39</v>
      </c>
      <c r="F1502" s="58">
        <v>117.056404490665</v>
      </c>
      <c r="G1502" s="58">
        <v>117.615715349174</v>
      </c>
      <c r="H1502" s="58">
        <v>116.99986927930399</v>
      </c>
      <c r="I1502" s="58">
        <v>115.715088851845</v>
      </c>
      <c r="J1502" s="58">
        <v>108.636667021031</v>
      </c>
      <c r="K1502" s="58">
        <v>91.551684904856998</v>
      </c>
      <c r="L1502" s="58">
        <v>92.385635618035806</v>
      </c>
      <c r="M1502" s="59">
        <v>0.56083722250133605</v>
      </c>
      <c r="N1502" s="59">
        <v>0.58122216440163899</v>
      </c>
      <c r="O1502" s="59">
        <v>0.56233438247113299</v>
      </c>
      <c r="P1502" s="59">
        <v>0.54717921827423999</v>
      </c>
      <c r="Q1502" s="59">
        <v>0.52694024855100097</v>
      </c>
      <c r="R1502" s="59">
        <v>0.53130859068821401</v>
      </c>
      <c r="S1502" s="59">
        <v>0.48163052369551201</v>
      </c>
    </row>
    <row r="1503" spans="1:19" x14ac:dyDescent="0.3">
      <c r="A1503" t="s">
        <v>1282</v>
      </c>
      <c r="B1503" t="s">
        <v>1283</v>
      </c>
      <c r="C1503" s="51" t="s">
        <v>43</v>
      </c>
      <c r="D1503" s="51" t="s">
        <v>73</v>
      </c>
      <c r="E1503" s="51" t="s">
        <v>44</v>
      </c>
      <c r="F1503" s="58">
        <v>117.54566664503599</v>
      </c>
      <c r="G1503" s="58">
        <v>114.43162464414</v>
      </c>
      <c r="H1503" s="58">
        <v>122.026906677532</v>
      </c>
      <c r="I1503" s="58">
        <v>112.637351957893</v>
      </c>
      <c r="J1503" s="58">
        <v>111.229537041817</v>
      </c>
      <c r="K1503" s="58">
        <v>92.424444652869894</v>
      </c>
      <c r="L1503" s="58">
        <v>92.385635618035806</v>
      </c>
      <c r="M1503" s="59">
        <v>0.65623474947559102</v>
      </c>
      <c r="N1503" s="59">
        <v>0.69249623449536901</v>
      </c>
      <c r="O1503" s="59">
        <v>0.65968063820128398</v>
      </c>
      <c r="P1503" s="59">
        <v>0.63397511714448695</v>
      </c>
      <c r="Q1503" s="59">
        <v>0.60382139405922997</v>
      </c>
      <c r="R1503" s="59">
        <v>0.61127586536944001</v>
      </c>
      <c r="S1503" s="59">
        <v>0.48163052369551201</v>
      </c>
    </row>
    <row r="1504" spans="1:19" x14ac:dyDescent="0.3">
      <c r="A1504" t="s">
        <v>1284</v>
      </c>
      <c r="B1504" t="s">
        <v>1285</v>
      </c>
      <c r="C1504" s="51" t="s">
        <v>43</v>
      </c>
      <c r="D1504" s="51" t="s">
        <v>73</v>
      </c>
      <c r="E1504" s="51" t="s">
        <v>44</v>
      </c>
      <c r="F1504" s="58">
        <v>119.756740522621</v>
      </c>
      <c r="G1504" s="58">
        <v>120.18265934147701</v>
      </c>
      <c r="H1504" s="58">
        <v>118.336274732596</v>
      </c>
      <c r="I1504" s="58">
        <v>111.428623965562</v>
      </c>
      <c r="J1504" s="58">
        <v>105.70342489898199</v>
      </c>
      <c r="K1504" s="58">
        <v>90.573205589391193</v>
      </c>
      <c r="L1504" s="58">
        <v>90.907977806927903</v>
      </c>
      <c r="M1504" s="59">
        <v>0.65594994525024697</v>
      </c>
      <c r="N1504" s="59">
        <v>0.69191853370620504</v>
      </c>
      <c r="O1504" s="59">
        <v>0.65931850372233802</v>
      </c>
      <c r="P1504" s="59">
        <v>0.63322402983746995</v>
      </c>
      <c r="Q1504" s="59">
        <v>0.60304762198551098</v>
      </c>
      <c r="R1504" s="59">
        <v>0.61071627862561295</v>
      </c>
      <c r="S1504" s="59">
        <v>0.54721722568309705</v>
      </c>
    </row>
    <row r="1505" spans="1:19" x14ac:dyDescent="0.3">
      <c r="A1505" t="s">
        <v>1280</v>
      </c>
      <c r="B1505" t="s">
        <v>1281</v>
      </c>
      <c r="C1505" s="51" t="s">
        <v>38</v>
      </c>
      <c r="D1505" s="51" t="s">
        <v>73</v>
      </c>
      <c r="E1505" s="51" t="s">
        <v>44</v>
      </c>
      <c r="F1505" s="58">
        <v>113.21074278588399</v>
      </c>
      <c r="G1505" s="58">
        <v>108.23358072077799</v>
      </c>
      <c r="H1505" s="58">
        <v>120.470332652547</v>
      </c>
      <c r="I1505" s="58">
        <v>114.55039443434499</v>
      </c>
      <c r="J1505" s="58">
        <v>111.337541119886</v>
      </c>
      <c r="K1505" s="58">
        <v>90.406370480232894</v>
      </c>
      <c r="L1505" s="58">
        <v>94.947141690857606</v>
      </c>
      <c r="M1505" s="59">
        <v>0.69314726915503</v>
      </c>
      <c r="N1505" s="59">
        <v>0.72914156334946501</v>
      </c>
      <c r="O1505" s="59">
        <v>0.69684393145262202</v>
      </c>
      <c r="P1505" s="59">
        <v>0.66957531002092296</v>
      </c>
      <c r="Q1505" s="59">
        <v>0.638100682659828</v>
      </c>
      <c r="R1505" s="59">
        <v>0.64662825565553095</v>
      </c>
      <c r="S1505" s="59">
        <v>0.58054730599773396</v>
      </c>
    </row>
    <row r="1506" spans="1:19" x14ac:dyDescent="0.3">
      <c r="A1506" t="s">
        <v>1286</v>
      </c>
      <c r="B1506" t="s">
        <v>1287</v>
      </c>
      <c r="C1506" s="51" t="s">
        <v>43</v>
      </c>
      <c r="D1506" s="51" t="s">
        <v>73</v>
      </c>
      <c r="E1506" s="51" t="s">
        <v>44</v>
      </c>
      <c r="F1506" s="58">
        <v>119.756740522621</v>
      </c>
      <c r="G1506" s="58">
        <v>120.18265934147701</v>
      </c>
      <c r="H1506" s="58">
        <v>120.821444978784</v>
      </c>
      <c r="I1506" s="58">
        <v>111.428623965562</v>
      </c>
      <c r="J1506" s="58">
        <v>110.536293707827</v>
      </c>
      <c r="K1506" s="58">
        <v>90.573205589391193</v>
      </c>
      <c r="L1506" s="58">
        <v>90.907977806927903</v>
      </c>
      <c r="M1506" s="59">
        <v>0.65594994525024697</v>
      </c>
      <c r="N1506" s="59">
        <v>0.69191853370620504</v>
      </c>
      <c r="O1506" s="59">
        <v>0.65931850372233802</v>
      </c>
      <c r="P1506" s="59">
        <v>0.63322402983746995</v>
      </c>
      <c r="Q1506" s="59">
        <v>0.60304762198551098</v>
      </c>
      <c r="R1506" s="59">
        <v>0.61071627862561295</v>
      </c>
      <c r="S1506" s="59">
        <v>0.54721722568309705</v>
      </c>
    </row>
    <row r="1507" spans="1:19" x14ac:dyDescent="0.3">
      <c r="A1507" t="s">
        <v>1995</v>
      </c>
      <c r="B1507" t="s">
        <v>1996</v>
      </c>
      <c r="C1507" s="51" t="s">
        <v>43</v>
      </c>
      <c r="D1507" s="51" t="s">
        <v>73</v>
      </c>
      <c r="E1507" s="51" t="s">
        <v>39</v>
      </c>
      <c r="F1507" s="58">
        <v>107.06929570525701</v>
      </c>
      <c r="G1507" s="58">
        <v>104.84206617116899</v>
      </c>
      <c r="H1507" s="58">
        <v>110.94135668461099</v>
      </c>
      <c r="I1507" s="58">
        <v>108.352159718281</v>
      </c>
      <c r="J1507" s="58">
        <v>100.216629522191</v>
      </c>
      <c r="K1507" s="58">
        <v>91.883749836899995</v>
      </c>
      <c r="L1507" s="58">
        <v>93.427711549597106</v>
      </c>
      <c r="M1507" s="59">
        <v>0.52505931228138003</v>
      </c>
      <c r="N1507" s="59">
        <v>0.54720389196115204</v>
      </c>
      <c r="O1507" s="59">
        <v>0.52605824089942199</v>
      </c>
      <c r="P1507" s="59">
        <v>0.511882299277027</v>
      </c>
      <c r="Q1507" s="59">
        <v>0.49166276466494502</v>
      </c>
      <c r="R1507" s="59">
        <v>0.49447171655203698</v>
      </c>
      <c r="S1507" s="59">
        <v>0.45481327022212298</v>
      </c>
    </row>
    <row r="1508" spans="1:19" x14ac:dyDescent="0.3">
      <c r="A1508" t="s">
        <v>1997</v>
      </c>
      <c r="B1508" t="s">
        <v>1998</v>
      </c>
      <c r="C1508" s="51" t="s">
        <v>43</v>
      </c>
      <c r="D1508" s="51" t="s">
        <v>73</v>
      </c>
      <c r="E1508" s="51" t="s">
        <v>39</v>
      </c>
      <c r="F1508" s="58">
        <v>107.06929570525701</v>
      </c>
      <c r="G1508" s="58">
        <v>104.84206617116899</v>
      </c>
      <c r="H1508" s="58">
        <v>110.94135668461099</v>
      </c>
      <c r="I1508" s="58">
        <v>108.352159718281</v>
      </c>
      <c r="J1508" s="58">
        <v>100.216629522191</v>
      </c>
      <c r="K1508" s="58">
        <v>91.883749836899995</v>
      </c>
      <c r="L1508" s="58">
        <v>93.427711549597106</v>
      </c>
      <c r="M1508" s="59">
        <v>0.52505931228138003</v>
      </c>
      <c r="N1508" s="59">
        <v>0.54720389196115204</v>
      </c>
      <c r="O1508" s="59">
        <v>0.52605824089942199</v>
      </c>
      <c r="P1508" s="59">
        <v>0.511882299277027</v>
      </c>
      <c r="Q1508" s="59">
        <v>0.49166276466494502</v>
      </c>
      <c r="R1508" s="59">
        <v>0.49447171655203698</v>
      </c>
      <c r="S1508" s="59">
        <v>0.45481327022212298</v>
      </c>
    </row>
    <row r="1509" spans="1:19" x14ac:dyDescent="0.3">
      <c r="A1509" t="s">
        <v>1891</v>
      </c>
      <c r="B1509" t="s">
        <v>1892</v>
      </c>
      <c r="C1509" s="51" t="s">
        <v>43</v>
      </c>
      <c r="D1509" s="51" t="s">
        <v>73</v>
      </c>
      <c r="E1509" s="51" t="s">
        <v>44</v>
      </c>
      <c r="F1509" s="58">
        <v>120.11169863171401</v>
      </c>
      <c r="G1509" s="58">
        <v>100.56792604079401</v>
      </c>
      <c r="H1509" s="58">
        <v>120.293849822189</v>
      </c>
      <c r="I1509" s="58">
        <v>121.893088485834</v>
      </c>
      <c r="J1509" s="58">
        <v>113.58897733712401</v>
      </c>
      <c r="K1509" s="58">
        <v>109.08387627459901</v>
      </c>
      <c r="L1509" s="58">
        <v>89.381655370712295</v>
      </c>
      <c r="M1509" s="59">
        <v>0.64133959228652304</v>
      </c>
      <c r="N1509" s="59">
        <v>0.68319666146014901</v>
      </c>
      <c r="O1509" s="59">
        <v>0.64411594150061302</v>
      </c>
      <c r="P1509" s="59">
        <v>0.62003525911641499</v>
      </c>
      <c r="Q1509" s="59">
        <v>0.58849733017623096</v>
      </c>
      <c r="R1509" s="59">
        <v>0.59236428937038899</v>
      </c>
      <c r="S1509" s="59">
        <v>0.53629907546266298</v>
      </c>
    </row>
    <row r="1510" spans="1:19" x14ac:dyDescent="0.3">
      <c r="A1510" t="s">
        <v>1893</v>
      </c>
      <c r="B1510" t="s">
        <v>1894</v>
      </c>
      <c r="C1510" s="51" t="s">
        <v>43</v>
      </c>
      <c r="D1510" s="51" t="s">
        <v>73</v>
      </c>
      <c r="E1510" s="51" t="s">
        <v>44</v>
      </c>
      <c r="F1510" s="58">
        <v>124.75384504258901</v>
      </c>
      <c r="G1510" s="58">
        <v>97.902138706147596</v>
      </c>
      <c r="H1510" s="58">
        <v>119.73796294739699</v>
      </c>
      <c r="I1510" s="58">
        <v>119.05858618695299</v>
      </c>
      <c r="J1510" s="58">
        <v>104.103198257022</v>
      </c>
      <c r="K1510" s="58">
        <v>103.611283372637</v>
      </c>
      <c r="L1510" s="58">
        <v>90.547429859098102</v>
      </c>
      <c r="M1510" s="59">
        <v>0.65691238017787801</v>
      </c>
      <c r="N1510" s="59">
        <v>0.69881508714712504</v>
      </c>
      <c r="O1510" s="59">
        <v>0.65987018732472003</v>
      </c>
      <c r="P1510" s="59">
        <v>0.63495189226721405</v>
      </c>
      <c r="Q1510" s="59">
        <v>0.60268570970549695</v>
      </c>
      <c r="R1510" s="59">
        <v>0.60713644441713799</v>
      </c>
      <c r="S1510" s="59">
        <v>0.54925759748440794</v>
      </c>
    </row>
    <row r="1511" spans="1:19" x14ac:dyDescent="0.3">
      <c r="A1511" t="s">
        <v>1885</v>
      </c>
      <c r="B1511" t="s">
        <v>1886</v>
      </c>
      <c r="C1511" s="51" t="s">
        <v>38</v>
      </c>
      <c r="D1511" s="51" t="s">
        <v>73</v>
      </c>
      <c r="E1511" s="51" t="s">
        <v>44</v>
      </c>
      <c r="F1511" s="58">
        <v>127.153785690638</v>
      </c>
      <c r="G1511" s="58">
        <v>102.87052125379201</v>
      </c>
      <c r="H1511" s="58">
        <v>115.472381258723</v>
      </c>
      <c r="I1511" s="58">
        <v>122.164544020844</v>
      </c>
      <c r="J1511" s="58">
        <v>113.400428662853</v>
      </c>
      <c r="K1511" s="58">
        <v>104.641997556815</v>
      </c>
      <c r="L1511" s="58">
        <v>89.686144125972604</v>
      </c>
      <c r="M1511" s="59">
        <v>0.64127860275327997</v>
      </c>
      <c r="N1511" s="59">
        <v>0.68315218199819105</v>
      </c>
      <c r="O1511" s="59">
        <v>0.64405005695628303</v>
      </c>
      <c r="P1511" s="59">
        <v>0.61998694499530305</v>
      </c>
      <c r="Q1511" s="59">
        <v>0.58845312747188405</v>
      </c>
      <c r="R1511" s="59">
        <v>0.59230190322738197</v>
      </c>
      <c r="S1511" s="59">
        <v>0.53625222951075902</v>
      </c>
    </row>
    <row r="1512" spans="1:19" x14ac:dyDescent="0.3">
      <c r="A1512" t="s">
        <v>1887</v>
      </c>
      <c r="B1512" t="s">
        <v>1888</v>
      </c>
      <c r="C1512" s="51" t="s">
        <v>38</v>
      </c>
      <c r="D1512" s="51" t="s">
        <v>73</v>
      </c>
      <c r="E1512" s="51" t="s">
        <v>44</v>
      </c>
      <c r="F1512" s="58">
        <v>116.33523709991699</v>
      </c>
      <c r="G1512" s="58">
        <v>96.676721733457398</v>
      </c>
      <c r="H1512" s="58">
        <v>117.13304459985601</v>
      </c>
      <c r="I1512" s="58">
        <v>111.619075539937</v>
      </c>
      <c r="J1512" s="58">
        <v>104.94285998818</v>
      </c>
      <c r="K1512" s="58">
        <v>108.805875090988</v>
      </c>
      <c r="L1512" s="58">
        <v>91.704721522923805</v>
      </c>
      <c r="M1512" s="59">
        <v>0.64127860275327997</v>
      </c>
      <c r="N1512" s="59">
        <v>0.68315218199819105</v>
      </c>
      <c r="O1512" s="59">
        <v>0.64405005695628303</v>
      </c>
      <c r="P1512" s="59">
        <v>0.61998694499530305</v>
      </c>
      <c r="Q1512" s="59">
        <v>0.58845312747188405</v>
      </c>
      <c r="R1512" s="59">
        <v>0.59230190322738197</v>
      </c>
      <c r="S1512" s="59">
        <v>0.53625222951075902</v>
      </c>
    </row>
    <row r="1513" spans="1:19" x14ac:dyDescent="0.3">
      <c r="A1513" t="s">
        <v>1889</v>
      </c>
      <c r="B1513" t="s">
        <v>1890</v>
      </c>
      <c r="C1513" s="51" t="s">
        <v>38</v>
      </c>
      <c r="D1513" s="51" t="s">
        <v>73</v>
      </c>
      <c r="E1513" s="51" t="s">
        <v>44</v>
      </c>
      <c r="F1513" s="58">
        <v>119.04392958528</v>
      </c>
      <c r="G1513" s="58">
        <v>109.06432734441</v>
      </c>
      <c r="H1513" s="58">
        <v>119.618177022891</v>
      </c>
      <c r="I1513" s="58">
        <v>112.93575578617001</v>
      </c>
      <c r="J1513" s="58">
        <v>114.60864586506401</v>
      </c>
      <c r="K1513" s="58">
        <v>110.884720815414</v>
      </c>
      <c r="L1513" s="58">
        <v>89.686144125972604</v>
      </c>
      <c r="M1513" s="59">
        <v>0.64127860275327997</v>
      </c>
      <c r="N1513" s="59">
        <v>0.68315218199819105</v>
      </c>
      <c r="O1513" s="59">
        <v>0.64405005695628303</v>
      </c>
      <c r="P1513" s="59">
        <v>0.61998694499530305</v>
      </c>
      <c r="Q1513" s="59">
        <v>0.58845312747188405</v>
      </c>
      <c r="R1513" s="59">
        <v>0.59230190322738197</v>
      </c>
      <c r="S1513" s="59">
        <v>0.53625222951075902</v>
      </c>
    </row>
    <row r="1514" spans="1:19" x14ac:dyDescent="0.3">
      <c r="A1514" t="s">
        <v>3520</v>
      </c>
      <c r="B1514" t="s">
        <v>3521</v>
      </c>
      <c r="C1514" s="51" t="s">
        <v>38</v>
      </c>
      <c r="D1514" s="51" t="s">
        <v>73</v>
      </c>
      <c r="E1514" s="51" t="s">
        <v>44</v>
      </c>
      <c r="F1514" s="58">
        <v>103.601695245459</v>
      </c>
      <c r="G1514" s="58">
        <v>104.056523096815</v>
      </c>
      <c r="H1514" s="58">
        <v>103.638348897615</v>
      </c>
      <c r="I1514" s="58">
        <v>113.59485949728899</v>
      </c>
      <c r="J1514" s="58">
        <v>116.852408870321</v>
      </c>
      <c r="K1514" s="58">
        <v>106.701402117835</v>
      </c>
      <c r="L1514" s="58">
        <v>105.15901145167901</v>
      </c>
      <c r="M1514" s="59">
        <v>0.622798210320884</v>
      </c>
      <c r="N1514" s="59">
        <v>0.66611170598841796</v>
      </c>
      <c r="O1514" s="59">
        <v>0.62749591191936105</v>
      </c>
      <c r="P1514" s="59">
        <v>0.59369487491203099</v>
      </c>
      <c r="Q1514" s="59">
        <v>0.55550624856403796</v>
      </c>
      <c r="R1514" s="59">
        <v>0.56677716081005303</v>
      </c>
      <c r="S1514" s="59">
        <v>0.493607404048925</v>
      </c>
    </row>
    <row r="1515" spans="1:19" x14ac:dyDescent="0.3">
      <c r="A1515" t="s">
        <v>3518</v>
      </c>
      <c r="B1515" t="s">
        <v>3519</v>
      </c>
      <c r="C1515" s="51" t="s">
        <v>38</v>
      </c>
      <c r="D1515" s="51" t="s">
        <v>73</v>
      </c>
      <c r="E1515" s="51" t="s">
        <v>44</v>
      </c>
      <c r="F1515" s="58">
        <v>119.667768871641</v>
      </c>
      <c r="G1515" s="58">
        <v>117.020053462916</v>
      </c>
      <c r="H1515" s="58">
        <v>109.96139662208201</v>
      </c>
      <c r="I1515" s="58">
        <v>135.967415289538</v>
      </c>
      <c r="J1515" s="58">
        <v>124.061126100721</v>
      </c>
      <c r="K1515" s="58">
        <v>104.02852020783</v>
      </c>
      <c r="L1515" s="58">
        <v>99.745934142930395</v>
      </c>
      <c r="M1515" s="59">
        <v>0.67955190980818203</v>
      </c>
      <c r="N1515" s="59">
        <v>0.72117478390597201</v>
      </c>
      <c r="O1515" s="59">
        <v>0.684257508121069</v>
      </c>
      <c r="P1515" s="59">
        <v>0.65033558578615802</v>
      </c>
      <c r="Q1515" s="59">
        <v>0.611645083293472</v>
      </c>
      <c r="R1515" s="59">
        <v>0.62369071378631802</v>
      </c>
      <c r="S1515" s="59">
        <v>0.54815788330738002</v>
      </c>
    </row>
    <row r="1516" spans="1:19" x14ac:dyDescent="0.3">
      <c r="A1516" t="s">
        <v>3516</v>
      </c>
      <c r="B1516" t="s">
        <v>3517</v>
      </c>
      <c r="C1516" s="51" t="s">
        <v>38</v>
      </c>
      <c r="D1516" s="51" t="s">
        <v>73</v>
      </c>
      <c r="E1516" s="51" t="s">
        <v>44</v>
      </c>
      <c r="F1516" s="58">
        <v>111.23965751137</v>
      </c>
      <c r="G1516" s="58">
        <v>102.40117306446</v>
      </c>
      <c r="H1516" s="58">
        <v>101.46767816587899</v>
      </c>
      <c r="I1516" s="58">
        <v>113.82791291898999</v>
      </c>
      <c r="J1516" s="58">
        <v>114.18883912908299</v>
      </c>
      <c r="K1516" s="58">
        <v>105.757688716525</v>
      </c>
      <c r="L1516" s="58">
        <v>103.303555422534</v>
      </c>
      <c r="M1516" s="59">
        <v>0.62436392587739997</v>
      </c>
      <c r="N1516" s="59">
        <v>0.66724537087059099</v>
      </c>
      <c r="O1516" s="59">
        <v>0.62912566079302601</v>
      </c>
      <c r="P1516" s="59">
        <v>0.59487177855381601</v>
      </c>
      <c r="Q1516" s="59">
        <v>0.55661228896093395</v>
      </c>
      <c r="R1516" s="59">
        <v>0.56833519428891099</v>
      </c>
      <c r="S1516" s="59">
        <v>0.49480834996039003</v>
      </c>
    </row>
    <row r="1517" spans="1:19" x14ac:dyDescent="0.3">
      <c r="A1517" t="s">
        <v>2147</v>
      </c>
      <c r="B1517" t="s">
        <v>2148</v>
      </c>
      <c r="C1517" s="51" t="s">
        <v>43</v>
      </c>
      <c r="D1517" s="51" t="s">
        <v>73</v>
      </c>
      <c r="E1517" s="51" t="s">
        <v>39</v>
      </c>
      <c r="F1517" s="58">
        <v>96.056320298602898</v>
      </c>
      <c r="G1517" s="58">
        <v>89.896018514537303</v>
      </c>
      <c r="H1517" s="58">
        <v>93.178507319315301</v>
      </c>
      <c r="I1517" s="58">
        <v>93.696137937245894</v>
      </c>
      <c r="J1517" s="58">
        <v>90.745921788640302</v>
      </c>
      <c r="K1517" s="58">
        <v>98.2825871856151</v>
      </c>
      <c r="L1517" s="58"/>
      <c r="M1517" s="59">
        <v>0.33869394210999298</v>
      </c>
      <c r="N1517" s="59">
        <v>0.35997870167016399</v>
      </c>
      <c r="O1517" s="59">
        <v>0.34014823602210398</v>
      </c>
      <c r="P1517" s="59">
        <v>0.32370618969892501</v>
      </c>
      <c r="Q1517" s="59">
        <v>0.30199686645347501</v>
      </c>
      <c r="R1517" s="59">
        <v>0.30733236582670798</v>
      </c>
      <c r="S1517" s="59">
        <v>0.259539954552927</v>
      </c>
    </row>
    <row r="1518" spans="1:19" x14ac:dyDescent="0.3">
      <c r="A1518" t="s">
        <v>2149</v>
      </c>
      <c r="B1518" t="s">
        <v>2150</v>
      </c>
      <c r="C1518" s="51" t="s">
        <v>43</v>
      </c>
      <c r="D1518" s="51" t="s">
        <v>73</v>
      </c>
      <c r="E1518" s="51" t="s">
        <v>39</v>
      </c>
      <c r="F1518" s="58">
        <v>96.056320298602898</v>
      </c>
      <c r="G1518" s="58">
        <v>89.896018514537303</v>
      </c>
      <c r="H1518" s="58">
        <v>93.178507319315301</v>
      </c>
      <c r="I1518" s="58">
        <v>93.696137937245894</v>
      </c>
      <c r="J1518" s="58">
        <v>90.745921788640302</v>
      </c>
      <c r="K1518" s="58">
        <v>98.2825871856151</v>
      </c>
      <c r="L1518" s="58"/>
      <c r="M1518" s="59">
        <v>0.33869394210999298</v>
      </c>
      <c r="N1518" s="59">
        <v>0.35997870167016399</v>
      </c>
      <c r="O1518" s="59">
        <v>0.34014823602210398</v>
      </c>
      <c r="P1518" s="59">
        <v>0.32370618969892501</v>
      </c>
      <c r="Q1518" s="59">
        <v>0.30199686645347501</v>
      </c>
      <c r="R1518" s="59">
        <v>0.30733236582670798</v>
      </c>
      <c r="S1518" s="59">
        <v>0.259539954552927</v>
      </c>
    </row>
    <row r="1519" spans="1:19" x14ac:dyDescent="0.3">
      <c r="A1519" t="s">
        <v>2143</v>
      </c>
      <c r="B1519" t="s">
        <v>2144</v>
      </c>
      <c r="C1519" s="51" t="s">
        <v>38</v>
      </c>
      <c r="D1519" s="51" t="s">
        <v>73</v>
      </c>
      <c r="E1519" s="51" t="s">
        <v>39</v>
      </c>
      <c r="F1519" s="58">
        <v>96.056320298602898</v>
      </c>
      <c r="G1519" s="58">
        <v>89.896018514537303</v>
      </c>
      <c r="H1519" s="58">
        <v>93.178507319315301</v>
      </c>
      <c r="I1519" s="58">
        <v>93.696137937245894</v>
      </c>
      <c r="J1519" s="58">
        <v>90.745921788640302</v>
      </c>
      <c r="K1519" s="58">
        <v>98.2825871856151</v>
      </c>
      <c r="L1519" s="58"/>
      <c r="M1519" s="59">
        <v>0.33869394210999298</v>
      </c>
      <c r="N1519" s="59">
        <v>0.35997870167016399</v>
      </c>
      <c r="O1519" s="59">
        <v>0.34014823602210398</v>
      </c>
      <c r="P1519" s="59">
        <v>0.32370618969892501</v>
      </c>
      <c r="Q1519" s="59">
        <v>0.30199686645347501</v>
      </c>
      <c r="R1519" s="59">
        <v>0.30733236582670798</v>
      </c>
      <c r="S1519" s="59">
        <v>0.259539954552927</v>
      </c>
    </row>
    <row r="1520" spans="1:19" x14ac:dyDescent="0.3">
      <c r="A1520" t="s">
        <v>2145</v>
      </c>
      <c r="B1520" t="s">
        <v>2146</v>
      </c>
      <c r="C1520" s="51" t="s">
        <v>38</v>
      </c>
      <c r="D1520" s="51" t="s">
        <v>73</v>
      </c>
      <c r="E1520" s="51" t="s">
        <v>39</v>
      </c>
      <c r="F1520" s="58">
        <v>96.056320298602898</v>
      </c>
      <c r="G1520" s="58">
        <v>89.896018514537303</v>
      </c>
      <c r="H1520" s="58">
        <v>93.178507319315301</v>
      </c>
      <c r="I1520" s="58">
        <v>93.696137937245894</v>
      </c>
      <c r="J1520" s="58">
        <v>90.745921788640302</v>
      </c>
      <c r="K1520" s="58">
        <v>98.2825871856151</v>
      </c>
      <c r="L1520" s="58"/>
      <c r="M1520" s="59">
        <v>0.33869394210999298</v>
      </c>
      <c r="N1520" s="59">
        <v>0.35997870167016399</v>
      </c>
      <c r="O1520" s="59">
        <v>0.34014823602210398</v>
      </c>
      <c r="P1520" s="59">
        <v>0.32370618969892501</v>
      </c>
      <c r="Q1520" s="59">
        <v>0.30199686645347501</v>
      </c>
      <c r="R1520" s="59">
        <v>0.30733236582670798</v>
      </c>
      <c r="S1520" s="59">
        <v>0.259539954552927</v>
      </c>
    </row>
    <row r="1521" spans="1:19" x14ac:dyDescent="0.3">
      <c r="A1521" t="s">
        <v>1174</v>
      </c>
      <c r="B1521" t="s">
        <v>1175</v>
      </c>
      <c r="C1521" s="51" t="s">
        <v>38</v>
      </c>
      <c r="D1521" s="51" t="s">
        <v>73</v>
      </c>
      <c r="E1521" s="51" t="s">
        <v>39</v>
      </c>
      <c r="F1521" s="58">
        <v>93.437020017756595</v>
      </c>
      <c r="G1521" s="58">
        <v>88.051608579501504</v>
      </c>
      <c r="H1521" s="58">
        <v>93.215574008931895</v>
      </c>
      <c r="I1521" s="58">
        <v>89.365512211464903</v>
      </c>
      <c r="J1521" s="58">
        <v>88.866177890121094</v>
      </c>
      <c r="K1521" s="58">
        <v>104.28940789313</v>
      </c>
      <c r="L1521" s="58">
        <v>103.366883614439</v>
      </c>
      <c r="M1521" s="59">
        <v>0.45011280465812498</v>
      </c>
      <c r="N1521" s="59">
        <v>0.48155356168575603</v>
      </c>
      <c r="O1521" s="59">
        <v>0.451814303599198</v>
      </c>
      <c r="P1521" s="59">
        <v>0.42728757946707402</v>
      </c>
      <c r="Q1521" s="59">
        <v>0.39642563479855503</v>
      </c>
      <c r="R1521" s="59">
        <v>0.40431568443628202</v>
      </c>
      <c r="S1521" s="59">
        <v>0.34176016232314199</v>
      </c>
    </row>
    <row r="1522" spans="1:19" x14ac:dyDescent="0.3">
      <c r="A1522" t="s">
        <v>1178</v>
      </c>
      <c r="B1522" t="s">
        <v>1179</v>
      </c>
      <c r="C1522" s="51" t="s">
        <v>38</v>
      </c>
      <c r="D1522" s="51" t="s">
        <v>73</v>
      </c>
      <c r="E1522" s="51" t="s">
        <v>39</v>
      </c>
      <c r="F1522" s="58">
        <v>93.437020017756595</v>
      </c>
      <c r="G1522" s="58">
        <v>88.051608579501504</v>
      </c>
      <c r="H1522" s="58">
        <v>93.215574008931895</v>
      </c>
      <c r="I1522" s="58">
        <v>89.365512211464903</v>
      </c>
      <c r="J1522" s="58">
        <v>88.866177890121094</v>
      </c>
      <c r="K1522" s="58">
        <v>104.28940789313</v>
      </c>
      <c r="L1522" s="58">
        <v>103.366883614439</v>
      </c>
      <c r="M1522" s="59">
        <v>0.45011280465812498</v>
      </c>
      <c r="N1522" s="59">
        <v>0.48155356168575603</v>
      </c>
      <c r="O1522" s="59">
        <v>0.451814303599198</v>
      </c>
      <c r="P1522" s="59">
        <v>0.42728757946707402</v>
      </c>
      <c r="Q1522" s="59">
        <v>0.39642563479855503</v>
      </c>
      <c r="R1522" s="59">
        <v>0.40431568443628202</v>
      </c>
      <c r="S1522" s="59">
        <v>0.34176016232314199</v>
      </c>
    </row>
    <row r="1523" spans="1:19" x14ac:dyDescent="0.3">
      <c r="A1523" t="s">
        <v>1182</v>
      </c>
      <c r="B1523" t="s">
        <v>1183</v>
      </c>
      <c r="C1523" s="51" t="s">
        <v>38</v>
      </c>
      <c r="D1523" s="51" t="s">
        <v>73</v>
      </c>
      <c r="E1523" s="51" t="s">
        <v>39</v>
      </c>
      <c r="F1523" s="58">
        <v>93.437020017756595</v>
      </c>
      <c r="G1523" s="58">
        <v>88.051608579501504</v>
      </c>
      <c r="H1523" s="58">
        <v>93.215574008931895</v>
      </c>
      <c r="I1523" s="58">
        <v>89.365512211464903</v>
      </c>
      <c r="J1523" s="58">
        <v>88.866177890121094</v>
      </c>
      <c r="K1523" s="58">
        <v>104.28940789313</v>
      </c>
      <c r="L1523" s="58">
        <v>103.366883614439</v>
      </c>
      <c r="M1523" s="59">
        <v>0.45011280465812498</v>
      </c>
      <c r="N1523" s="59">
        <v>0.48155356168575603</v>
      </c>
      <c r="O1523" s="59">
        <v>0.451814303599198</v>
      </c>
      <c r="P1523" s="59">
        <v>0.42728757946707402</v>
      </c>
      <c r="Q1523" s="59">
        <v>0.39642563479855503</v>
      </c>
      <c r="R1523" s="59">
        <v>0.40431568443628202</v>
      </c>
      <c r="S1523" s="59">
        <v>0.34176016232314199</v>
      </c>
    </row>
    <row r="1524" spans="1:19" x14ac:dyDescent="0.3">
      <c r="A1524" t="s">
        <v>3398</v>
      </c>
      <c r="B1524" t="s">
        <v>3399</v>
      </c>
      <c r="C1524" s="51" t="s">
        <v>38</v>
      </c>
      <c r="D1524" s="51" t="s">
        <v>73</v>
      </c>
      <c r="E1524" s="51" t="s">
        <v>39</v>
      </c>
      <c r="F1524" s="58">
        <v>99.990369248797506</v>
      </c>
      <c r="G1524" s="58">
        <v>94.326360560685202</v>
      </c>
      <c r="H1524" s="58">
        <v>104.799406215128</v>
      </c>
      <c r="I1524" s="58">
        <v>94.826661791619301</v>
      </c>
      <c r="J1524" s="58">
        <v>89.558938632162196</v>
      </c>
      <c r="K1524" s="58">
        <v>104.958514144665</v>
      </c>
      <c r="L1524" s="58">
        <v>98.432801272244902</v>
      </c>
      <c r="M1524" s="59">
        <v>0.47169722627518601</v>
      </c>
      <c r="N1524" s="59">
        <v>0.50152689009505702</v>
      </c>
      <c r="O1524" s="59">
        <v>0.46946470239207899</v>
      </c>
      <c r="P1524" s="59">
        <v>0.448624459147347</v>
      </c>
      <c r="Q1524" s="59">
        <v>0.41746086924943199</v>
      </c>
      <c r="R1524" s="59">
        <v>0.42257203457271297</v>
      </c>
      <c r="S1524" s="59">
        <v>0.35802612633831299</v>
      </c>
    </row>
    <row r="1525" spans="1:19" x14ac:dyDescent="0.3">
      <c r="A1525" t="s">
        <v>1180</v>
      </c>
      <c r="B1525" t="s">
        <v>1181</v>
      </c>
      <c r="C1525" s="51" t="s">
        <v>43</v>
      </c>
      <c r="D1525" s="51" t="s">
        <v>73</v>
      </c>
      <c r="E1525" s="51" t="s">
        <v>39</v>
      </c>
      <c r="F1525" s="58">
        <v>93.437020017756595</v>
      </c>
      <c r="G1525" s="58">
        <v>88.051608579501504</v>
      </c>
      <c r="H1525" s="58">
        <v>93.215574008931895</v>
      </c>
      <c r="I1525" s="58">
        <v>89.365512211464903</v>
      </c>
      <c r="J1525" s="58">
        <v>88.866177890121094</v>
      </c>
      <c r="K1525" s="58">
        <v>104.28940789313</v>
      </c>
      <c r="L1525" s="58">
        <v>103.366883614439</v>
      </c>
      <c r="M1525" s="59">
        <v>0.45011280465812498</v>
      </c>
      <c r="N1525" s="59">
        <v>0.48155356168575603</v>
      </c>
      <c r="O1525" s="59">
        <v>0.451814303599198</v>
      </c>
      <c r="P1525" s="59">
        <v>0.42728757946707402</v>
      </c>
      <c r="Q1525" s="59">
        <v>0.39642563479855503</v>
      </c>
      <c r="R1525" s="59">
        <v>0.40431568443628202</v>
      </c>
      <c r="S1525" s="59">
        <v>0.34176016232314199</v>
      </c>
    </row>
    <row r="1526" spans="1:19" x14ac:dyDescent="0.3">
      <c r="A1526" t="s">
        <v>4278</v>
      </c>
      <c r="B1526" t="s">
        <v>4279</v>
      </c>
      <c r="C1526" s="51" t="s">
        <v>43</v>
      </c>
      <c r="D1526" s="51" t="s">
        <v>73</v>
      </c>
      <c r="E1526" s="51" t="s">
        <v>39</v>
      </c>
      <c r="F1526" s="58">
        <v>92.1197043333095</v>
      </c>
      <c r="G1526" s="58">
        <v>86.333479489975005</v>
      </c>
      <c r="H1526" s="58">
        <v>103.447871500768</v>
      </c>
      <c r="I1526" s="58">
        <v>93.731994757212604</v>
      </c>
      <c r="J1526" s="58">
        <v>88.571362468795499</v>
      </c>
      <c r="K1526" s="58">
        <v>106.160305980296</v>
      </c>
      <c r="L1526" s="58">
        <v>103.042750423355</v>
      </c>
      <c r="M1526" s="59">
        <v>0.436364997944794</v>
      </c>
      <c r="N1526" s="59">
        <v>0.47446269762802201</v>
      </c>
      <c r="O1526" s="59">
        <v>0.43920242256601</v>
      </c>
      <c r="P1526" s="59">
        <v>0.41050171826486498</v>
      </c>
      <c r="Q1526" s="59">
        <v>0.374588804657012</v>
      </c>
      <c r="R1526" s="59">
        <v>0.383731405750313</v>
      </c>
      <c r="S1526" s="59">
        <v>0.31345825131145</v>
      </c>
    </row>
    <row r="1527" spans="1:19" x14ac:dyDescent="0.3">
      <c r="A1527" t="s">
        <v>4276</v>
      </c>
      <c r="B1527" t="s">
        <v>4277</v>
      </c>
      <c r="C1527" s="51" t="s">
        <v>43</v>
      </c>
      <c r="D1527" s="51" t="s">
        <v>73</v>
      </c>
      <c r="E1527" s="51" t="s">
        <v>39</v>
      </c>
      <c r="F1527" s="58">
        <v>92.1197043333095</v>
      </c>
      <c r="G1527" s="58">
        <v>86.333479489975005</v>
      </c>
      <c r="H1527" s="58">
        <v>103.447871500768</v>
      </c>
      <c r="I1527" s="58">
        <v>93.731994757212604</v>
      </c>
      <c r="J1527" s="58">
        <v>88.571362468795499</v>
      </c>
      <c r="K1527" s="58">
        <v>106.160305980296</v>
      </c>
      <c r="L1527" s="58">
        <v>103.042750423355</v>
      </c>
      <c r="M1527" s="59">
        <v>0.436364997944794</v>
      </c>
      <c r="N1527" s="59">
        <v>0.47446269762802201</v>
      </c>
      <c r="O1527" s="59">
        <v>0.43920242256601</v>
      </c>
      <c r="P1527" s="59">
        <v>0.41050171826486498</v>
      </c>
      <c r="Q1527" s="59">
        <v>0.374588804657012</v>
      </c>
      <c r="R1527" s="59">
        <v>0.383731405750313</v>
      </c>
      <c r="S1527" s="59">
        <v>0.31345825131145</v>
      </c>
    </row>
    <row r="1528" spans="1:19" x14ac:dyDescent="0.3">
      <c r="A1528" t="s">
        <v>1184</v>
      </c>
      <c r="B1528" t="s">
        <v>1185</v>
      </c>
      <c r="C1528" s="51" t="s">
        <v>43</v>
      </c>
      <c r="D1528" s="51" t="s">
        <v>73</v>
      </c>
      <c r="E1528" s="51" t="s">
        <v>39</v>
      </c>
      <c r="F1528" s="58">
        <v>93.437020017756595</v>
      </c>
      <c r="G1528" s="58">
        <v>88.051608579501504</v>
      </c>
      <c r="H1528" s="58">
        <v>93.215574008931895</v>
      </c>
      <c r="I1528" s="58">
        <v>89.365512211464903</v>
      </c>
      <c r="J1528" s="58">
        <v>88.866177890121094</v>
      </c>
      <c r="K1528" s="58">
        <v>104.28940789313</v>
      </c>
      <c r="L1528" s="58">
        <v>103.366883614439</v>
      </c>
      <c r="M1528" s="59">
        <v>0.45011280465812498</v>
      </c>
      <c r="N1528" s="59">
        <v>0.48155356168575603</v>
      </c>
      <c r="O1528" s="59">
        <v>0.451814303599198</v>
      </c>
      <c r="P1528" s="59">
        <v>0.42728757946707402</v>
      </c>
      <c r="Q1528" s="59">
        <v>0.39642563479855503</v>
      </c>
      <c r="R1528" s="59">
        <v>0.40431568443628202</v>
      </c>
      <c r="S1528" s="59">
        <v>0.34176016232314199</v>
      </c>
    </row>
    <row r="1529" spans="1:19" x14ac:dyDescent="0.3">
      <c r="A1529" t="s">
        <v>4282</v>
      </c>
      <c r="B1529" t="s">
        <v>4283</v>
      </c>
      <c r="C1529" s="51" t="s">
        <v>38</v>
      </c>
      <c r="D1529" s="51" t="s">
        <v>73</v>
      </c>
      <c r="E1529" s="51" t="s">
        <v>39</v>
      </c>
      <c r="F1529" s="58">
        <v>92.1197043333095</v>
      </c>
      <c r="G1529" s="58">
        <v>86.333479489975005</v>
      </c>
      <c r="H1529" s="58">
        <v>103.447871500768</v>
      </c>
      <c r="I1529" s="58">
        <v>93.731994757212604</v>
      </c>
      <c r="J1529" s="58">
        <v>88.571362468795499</v>
      </c>
      <c r="K1529" s="58">
        <v>106.160305980296</v>
      </c>
      <c r="L1529" s="58">
        <v>103.042750423355</v>
      </c>
      <c r="M1529" s="59">
        <v>0.436364997944794</v>
      </c>
      <c r="N1529" s="59">
        <v>0.47446269762802201</v>
      </c>
      <c r="O1529" s="59">
        <v>0.43920242256601</v>
      </c>
      <c r="P1529" s="59">
        <v>0.41050171826486498</v>
      </c>
      <c r="Q1529" s="59">
        <v>0.374588804657012</v>
      </c>
      <c r="R1529" s="59">
        <v>0.383731405750313</v>
      </c>
      <c r="S1529" s="59">
        <v>0.31345825131145</v>
      </c>
    </row>
    <row r="1530" spans="1:19" x14ac:dyDescent="0.3">
      <c r="A1530" t="s">
        <v>1186</v>
      </c>
      <c r="B1530" t="s">
        <v>1187</v>
      </c>
      <c r="C1530" s="51" t="s">
        <v>38</v>
      </c>
      <c r="D1530" s="51" t="s">
        <v>73</v>
      </c>
      <c r="E1530" s="51" t="s">
        <v>39</v>
      </c>
      <c r="F1530" s="58">
        <v>93.437020017756595</v>
      </c>
      <c r="G1530" s="58">
        <v>88.051608579501504</v>
      </c>
      <c r="H1530" s="58">
        <v>93.215574008931895</v>
      </c>
      <c r="I1530" s="58">
        <v>89.365512211464903</v>
      </c>
      <c r="J1530" s="58">
        <v>88.866177890121094</v>
      </c>
      <c r="K1530" s="58">
        <v>104.28940789313</v>
      </c>
      <c r="L1530" s="58">
        <v>103.366883614439</v>
      </c>
      <c r="M1530" s="59">
        <v>0.45011280465812498</v>
      </c>
      <c r="N1530" s="59">
        <v>0.48155356168575603</v>
      </c>
      <c r="O1530" s="59">
        <v>0.451814303599198</v>
      </c>
      <c r="P1530" s="59">
        <v>0.42728757946707402</v>
      </c>
      <c r="Q1530" s="59">
        <v>0.39642563479855503</v>
      </c>
      <c r="R1530" s="59">
        <v>0.40431568443628202</v>
      </c>
      <c r="S1530" s="59">
        <v>0.34176016232314199</v>
      </c>
    </row>
    <row r="1531" spans="1:19" x14ac:dyDescent="0.3">
      <c r="A1531" t="s">
        <v>4280</v>
      </c>
      <c r="B1531" t="s">
        <v>4281</v>
      </c>
      <c r="C1531" s="51" t="s">
        <v>38</v>
      </c>
      <c r="D1531" s="51" t="s">
        <v>73</v>
      </c>
      <c r="E1531" s="51" t="s">
        <v>39</v>
      </c>
      <c r="F1531" s="58">
        <v>92.1197043333095</v>
      </c>
      <c r="G1531" s="58">
        <v>86.333479489975005</v>
      </c>
      <c r="H1531" s="58">
        <v>103.447871500768</v>
      </c>
      <c r="I1531" s="58">
        <v>93.731994757212604</v>
      </c>
      <c r="J1531" s="58">
        <v>88.571362468795499</v>
      </c>
      <c r="K1531" s="58">
        <v>106.160305980296</v>
      </c>
      <c r="L1531" s="58">
        <v>103.042750423355</v>
      </c>
      <c r="M1531" s="59">
        <v>0.436364997944794</v>
      </c>
      <c r="N1531" s="59">
        <v>0.47446269762802201</v>
      </c>
      <c r="O1531" s="59">
        <v>0.43920242256601</v>
      </c>
      <c r="P1531" s="59">
        <v>0.41050171826486498</v>
      </c>
      <c r="Q1531" s="59">
        <v>0.374588804657012</v>
      </c>
      <c r="R1531" s="59">
        <v>0.383731405750313</v>
      </c>
      <c r="S1531" s="59">
        <v>0.31345825131145</v>
      </c>
    </row>
    <row r="1532" spans="1:19" x14ac:dyDescent="0.3">
      <c r="A1532" t="s">
        <v>3406</v>
      </c>
      <c r="B1532" t="s">
        <v>3407</v>
      </c>
      <c r="C1532" s="51" t="s">
        <v>38</v>
      </c>
      <c r="D1532" s="51" t="s">
        <v>73</v>
      </c>
      <c r="E1532" s="51" t="s">
        <v>39</v>
      </c>
      <c r="F1532" s="58">
        <v>99.990369248797506</v>
      </c>
      <c r="G1532" s="58">
        <v>94.326360560685202</v>
      </c>
      <c r="H1532" s="58">
        <v>104.799406215128</v>
      </c>
      <c r="I1532" s="58">
        <v>94.826661791619301</v>
      </c>
      <c r="J1532" s="58">
        <v>89.558938632162196</v>
      </c>
      <c r="K1532" s="58">
        <v>104.958514144665</v>
      </c>
      <c r="L1532" s="58">
        <v>98.432801272244902</v>
      </c>
      <c r="M1532" s="59">
        <v>0.47169722627518601</v>
      </c>
      <c r="N1532" s="59">
        <v>0.50152689009505702</v>
      </c>
      <c r="O1532" s="59">
        <v>0.46946470239207899</v>
      </c>
      <c r="P1532" s="59">
        <v>0.448624459147347</v>
      </c>
      <c r="Q1532" s="59">
        <v>0.41746086924943199</v>
      </c>
      <c r="R1532" s="59">
        <v>0.42257203457271297</v>
      </c>
      <c r="S1532" s="59">
        <v>0.35802612633831299</v>
      </c>
    </row>
    <row r="1533" spans="1:19" x14ac:dyDescent="0.3">
      <c r="A1533" t="s">
        <v>3408</v>
      </c>
      <c r="B1533" t="s">
        <v>3409</v>
      </c>
      <c r="C1533" s="51" t="s">
        <v>38</v>
      </c>
      <c r="D1533" s="51" t="s">
        <v>73</v>
      </c>
      <c r="E1533" s="51" t="s">
        <v>39</v>
      </c>
      <c r="F1533" s="58">
        <v>99.990369248797506</v>
      </c>
      <c r="G1533" s="58">
        <v>94.326360560685202</v>
      </c>
      <c r="H1533" s="58">
        <v>104.799406215128</v>
      </c>
      <c r="I1533" s="58">
        <v>94.826661791619301</v>
      </c>
      <c r="J1533" s="58">
        <v>89.558938632162196</v>
      </c>
      <c r="K1533" s="58">
        <v>104.958514144665</v>
      </c>
      <c r="L1533" s="58">
        <v>98.432801272244902</v>
      </c>
      <c r="M1533" s="59">
        <v>0.47169722627518601</v>
      </c>
      <c r="N1533" s="59">
        <v>0.50152689009505702</v>
      </c>
      <c r="O1533" s="59">
        <v>0.46946470239207899</v>
      </c>
      <c r="P1533" s="59">
        <v>0.448624459147347</v>
      </c>
      <c r="Q1533" s="59">
        <v>0.41746086924943199</v>
      </c>
      <c r="R1533" s="59">
        <v>0.42257203457271297</v>
      </c>
      <c r="S1533" s="59">
        <v>0.35802612633831299</v>
      </c>
    </row>
    <row r="1534" spans="1:19" x14ac:dyDescent="0.3">
      <c r="A1534" t="s">
        <v>1176</v>
      </c>
      <c r="B1534" t="s">
        <v>1177</v>
      </c>
      <c r="C1534" s="51" t="s">
        <v>43</v>
      </c>
      <c r="D1534" s="51" t="s">
        <v>73</v>
      </c>
      <c r="E1534" s="51" t="s">
        <v>39</v>
      </c>
      <c r="F1534" s="58">
        <v>93.437020017756595</v>
      </c>
      <c r="G1534" s="58">
        <v>88.051608579501504</v>
      </c>
      <c r="H1534" s="58">
        <v>93.215574008931895</v>
      </c>
      <c r="I1534" s="58">
        <v>89.365512211464903</v>
      </c>
      <c r="J1534" s="58">
        <v>88.866177890121094</v>
      </c>
      <c r="K1534" s="58">
        <v>104.28940789313</v>
      </c>
      <c r="L1534" s="58">
        <v>103.366883614439</v>
      </c>
      <c r="M1534" s="59">
        <v>0.45011280465812498</v>
      </c>
      <c r="N1534" s="59">
        <v>0.48155356168575603</v>
      </c>
      <c r="O1534" s="59">
        <v>0.451814303599198</v>
      </c>
      <c r="P1534" s="59">
        <v>0.42728757946707402</v>
      </c>
      <c r="Q1534" s="59">
        <v>0.39642563479855503</v>
      </c>
      <c r="R1534" s="59">
        <v>0.40431568443628202</v>
      </c>
      <c r="S1534" s="59">
        <v>0.34176016232314199</v>
      </c>
    </row>
    <row r="1535" spans="1:19" x14ac:dyDescent="0.3">
      <c r="A1535" t="s">
        <v>3402</v>
      </c>
      <c r="B1535" t="s">
        <v>3403</v>
      </c>
      <c r="C1535" s="51" t="s">
        <v>38</v>
      </c>
      <c r="D1535" s="51" t="s">
        <v>73</v>
      </c>
      <c r="E1535" s="51" t="s">
        <v>44</v>
      </c>
      <c r="F1535" s="58">
        <v>103.392456206232</v>
      </c>
      <c r="G1535" s="58">
        <v>90.282909648138698</v>
      </c>
      <c r="H1535" s="58">
        <v>109.49757130088901</v>
      </c>
      <c r="I1535" s="58">
        <v>99.829579347813507</v>
      </c>
      <c r="J1535" s="58">
        <v>95.972247813079505</v>
      </c>
      <c r="K1535" s="58">
        <v>103.701666723011</v>
      </c>
      <c r="L1535" s="58">
        <v>96.100164038375198</v>
      </c>
      <c r="M1535" s="59">
        <v>0.60470663477085496</v>
      </c>
      <c r="N1535" s="59">
        <v>0.65071359383844596</v>
      </c>
      <c r="O1535" s="59">
        <v>0.60715126609898096</v>
      </c>
      <c r="P1535" s="59">
        <v>0.572205203199178</v>
      </c>
      <c r="Q1535" s="59">
        <v>0.53064795272787002</v>
      </c>
      <c r="R1535" s="59">
        <v>0.54132327729990803</v>
      </c>
      <c r="S1535" s="59">
        <v>0.46061296288148301</v>
      </c>
    </row>
    <row r="1536" spans="1:19" x14ac:dyDescent="0.3">
      <c r="A1536" t="s">
        <v>3400</v>
      </c>
      <c r="B1536" t="s">
        <v>3401</v>
      </c>
      <c r="C1536" s="51" t="s">
        <v>43</v>
      </c>
      <c r="D1536" s="51" t="s">
        <v>73</v>
      </c>
      <c r="E1536" s="51" t="s">
        <v>39</v>
      </c>
      <c r="F1536" s="58">
        <v>99.990369248797506</v>
      </c>
      <c r="G1536" s="58">
        <v>94.326360560685202</v>
      </c>
      <c r="H1536" s="58">
        <v>104.799406215128</v>
      </c>
      <c r="I1536" s="58">
        <v>94.826661791619301</v>
      </c>
      <c r="J1536" s="58">
        <v>89.558938632162196</v>
      </c>
      <c r="K1536" s="58">
        <v>104.958514144665</v>
      </c>
      <c r="L1536" s="58">
        <v>98.432801272244902</v>
      </c>
      <c r="M1536" s="59">
        <v>0.47169722627518601</v>
      </c>
      <c r="N1536" s="59">
        <v>0.50152689009505702</v>
      </c>
      <c r="O1536" s="59">
        <v>0.46946470239207899</v>
      </c>
      <c r="P1536" s="59">
        <v>0.448624459147347</v>
      </c>
      <c r="Q1536" s="59">
        <v>0.41746086924943199</v>
      </c>
      <c r="R1536" s="59">
        <v>0.42257203457271297</v>
      </c>
      <c r="S1536" s="59">
        <v>0.35802612633831299</v>
      </c>
    </row>
    <row r="1537" spans="1:19" x14ac:dyDescent="0.3">
      <c r="A1537" t="s">
        <v>3404</v>
      </c>
      <c r="B1537" t="s">
        <v>3405</v>
      </c>
      <c r="C1537" s="51" t="s">
        <v>38</v>
      </c>
      <c r="D1537" s="51" t="s">
        <v>73</v>
      </c>
      <c r="E1537" s="51" t="s">
        <v>39</v>
      </c>
      <c r="F1537" s="58">
        <v>99.990369248797506</v>
      </c>
      <c r="G1537" s="58">
        <v>94.326360560685202</v>
      </c>
      <c r="H1537" s="58">
        <v>104.799406215128</v>
      </c>
      <c r="I1537" s="58">
        <v>94.826661791619301</v>
      </c>
      <c r="J1537" s="58">
        <v>89.558938632162196</v>
      </c>
      <c r="K1537" s="58">
        <v>104.958514144665</v>
      </c>
      <c r="L1537" s="58">
        <v>98.432801272244902</v>
      </c>
      <c r="M1537" s="59">
        <v>0.47169722627518601</v>
      </c>
      <c r="N1537" s="59">
        <v>0.50152689009505702</v>
      </c>
      <c r="O1537" s="59">
        <v>0.46946470239207899</v>
      </c>
      <c r="P1537" s="59">
        <v>0.448624459147347</v>
      </c>
      <c r="Q1537" s="59">
        <v>0.41746086924943199</v>
      </c>
      <c r="R1537" s="59">
        <v>0.42257203457271297</v>
      </c>
      <c r="S1537" s="59">
        <v>0.35802612633831299</v>
      </c>
    </row>
    <row r="1538" spans="1:19" x14ac:dyDescent="0.3">
      <c r="A1538" t="s">
        <v>4284</v>
      </c>
      <c r="B1538" t="s">
        <v>4285</v>
      </c>
      <c r="C1538" s="51" t="s">
        <v>38</v>
      </c>
      <c r="D1538" s="51" t="s">
        <v>73</v>
      </c>
      <c r="E1538" s="51" t="s">
        <v>39</v>
      </c>
      <c r="F1538" s="58">
        <v>92.1197043333095</v>
      </c>
      <c r="G1538" s="58">
        <v>86.333479489975005</v>
      </c>
      <c r="H1538" s="58">
        <v>103.447871500768</v>
      </c>
      <c r="I1538" s="58">
        <v>93.731994757212604</v>
      </c>
      <c r="J1538" s="58">
        <v>88.571362468795499</v>
      </c>
      <c r="K1538" s="58">
        <v>106.160305980296</v>
      </c>
      <c r="L1538" s="58">
        <v>103.042750423355</v>
      </c>
      <c r="M1538" s="59">
        <v>0.436364997944794</v>
      </c>
      <c r="N1538" s="59">
        <v>0.47446269762802201</v>
      </c>
      <c r="O1538" s="59">
        <v>0.43920242256601</v>
      </c>
      <c r="P1538" s="59">
        <v>0.41050171826486498</v>
      </c>
      <c r="Q1538" s="59">
        <v>0.374588804657012</v>
      </c>
      <c r="R1538" s="59">
        <v>0.383731405750313</v>
      </c>
      <c r="S1538" s="59">
        <v>0.31345825131145</v>
      </c>
    </row>
    <row r="1539" spans="1:19" x14ac:dyDescent="0.3">
      <c r="A1539" t="s">
        <v>294</v>
      </c>
      <c r="B1539" t="s">
        <v>295</v>
      </c>
      <c r="C1539" s="51" t="s">
        <v>38</v>
      </c>
      <c r="D1539" s="51" t="s">
        <v>73</v>
      </c>
      <c r="E1539" s="51" t="s">
        <v>44</v>
      </c>
      <c r="F1539" s="58">
        <v>101.90591960942901</v>
      </c>
      <c r="G1539" s="58">
        <v>107.94557235121999</v>
      </c>
      <c r="H1539" s="58">
        <v>98.417577529095894</v>
      </c>
      <c r="I1539" s="58">
        <v>117.774422063175</v>
      </c>
      <c r="J1539" s="58">
        <v>111.567592701726</v>
      </c>
      <c r="K1539" s="58">
        <v>103.976279605952</v>
      </c>
      <c r="L1539" s="58">
        <v>103.02688698334801</v>
      </c>
      <c r="M1539" s="59">
        <v>0.51523042155322896</v>
      </c>
      <c r="N1539" s="59">
        <v>0.56922590692903197</v>
      </c>
      <c r="O1539" s="59">
        <v>0.52054791991139304</v>
      </c>
      <c r="P1539" s="59">
        <v>0.47687634622581399</v>
      </c>
      <c r="Q1539" s="59">
        <v>0.43015341571209098</v>
      </c>
      <c r="R1539" s="59">
        <v>0.44518191577927901</v>
      </c>
      <c r="S1539" s="59">
        <v>0.358782040593848</v>
      </c>
    </row>
    <row r="1540" spans="1:19" x14ac:dyDescent="0.3">
      <c r="A1540" t="s">
        <v>4350</v>
      </c>
      <c r="B1540" t="s">
        <v>4351</v>
      </c>
      <c r="C1540" s="51" t="s">
        <v>43</v>
      </c>
      <c r="D1540" s="51" t="s">
        <v>73</v>
      </c>
      <c r="E1540" s="51" t="s">
        <v>44</v>
      </c>
      <c r="F1540" s="58">
        <v>103.95812802280101</v>
      </c>
      <c r="G1540" s="58">
        <v>104.143973567872</v>
      </c>
      <c r="H1540" s="58">
        <v>110.75137098875</v>
      </c>
      <c r="I1540" s="58">
        <v>90.407682570676101</v>
      </c>
      <c r="J1540" s="58">
        <v>90.497290416784097</v>
      </c>
      <c r="K1540" s="58">
        <v>108.78936357502999</v>
      </c>
      <c r="L1540" s="58">
        <v>91.989789074586199</v>
      </c>
      <c r="M1540" s="59">
        <v>0.61180057153345102</v>
      </c>
      <c r="N1540" s="59">
        <v>0.65813776250090505</v>
      </c>
      <c r="O1540" s="59">
        <v>0.61663255351992097</v>
      </c>
      <c r="P1540" s="59">
        <v>0.58331865145778194</v>
      </c>
      <c r="Q1540" s="59">
        <v>0.54505458912749505</v>
      </c>
      <c r="R1540" s="59">
        <v>0.55529574610300103</v>
      </c>
      <c r="S1540" s="59">
        <v>0.48638617075917101</v>
      </c>
    </row>
    <row r="1541" spans="1:19" x14ac:dyDescent="0.3">
      <c r="A1541" t="s">
        <v>4348</v>
      </c>
      <c r="B1541" t="s">
        <v>4349</v>
      </c>
      <c r="C1541" s="51" t="s">
        <v>38</v>
      </c>
      <c r="D1541" s="51" t="s">
        <v>73</v>
      </c>
      <c r="E1541" s="51" t="s">
        <v>44</v>
      </c>
      <c r="F1541" s="58">
        <v>101.291201419269</v>
      </c>
      <c r="G1541" s="58">
        <v>107.174221088848</v>
      </c>
      <c r="H1541" s="58">
        <v>100.188707169917</v>
      </c>
      <c r="I1541" s="58">
        <v>89.515652702523596</v>
      </c>
      <c r="J1541" s="58">
        <v>87.077836906643697</v>
      </c>
      <c r="K1541" s="58">
        <v>101.842280831693</v>
      </c>
      <c r="L1541" s="58">
        <v>92.414097726757007</v>
      </c>
      <c r="M1541" s="59">
        <v>0.61576739439137496</v>
      </c>
      <c r="N1541" s="59">
        <v>0.65974278814329801</v>
      </c>
      <c r="O1541" s="59">
        <v>0.62111628743500702</v>
      </c>
      <c r="P1541" s="59">
        <v>0.58498965258191105</v>
      </c>
      <c r="Q1541" s="59">
        <v>0.54634898735957305</v>
      </c>
      <c r="R1541" s="59">
        <v>0.55918566958585003</v>
      </c>
      <c r="S1541" s="59">
        <v>0.48802670155801198</v>
      </c>
    </row>
    <row r="1542" spans="1:19" x14ac:dyDescent="0.3">
      <c r="A1542" t="s">
        <v>4352</v>
      </c>
      <c r="B1542" t="s">
        <v>4353</v>
      </c>
      <c r="C1542" s="51" t="s">
        <v>43</v>
      </c>
      <c r="D1542" s="51" t="s">
        <v>73</v>
      </c>
      <c r="E1542" s="51" t="s">
        <v>39</v>
      </c>
      <c r="F1542" s="58">
        <v>98.731603355541097</v>
      </c>
      <c r="G1542" s="58">
        <v>100.503251456882</v>
      </c>
      <c r="H1542" s="58">
        <v>102.252395114325</v>
      </c>
      <c r="I1542" s="58">
        <v>91.402701370711995</v>
      </c>
      <c r="J1542" s="58">
        <v>90.437642051952096</v>
      </c>
      <c r="K1542" s="58">
        <v>103.350447285824</v>
      </c>
      <c r="L1542" s="58">
        <v>93.459075677246702</v>
      </c>
      <c r="M1542" s="59">
        <v>0.48758990164872301</v>
      </c>
      <c r="N1542" s="59">
        <v>0.51680071971942598</v>
      </c>
      <c r="O1542" s="59">
        <v>0.49066713359377001</v>
      </c>
      <c r="P1542" s="59">
        <v>0.467588162760394</v>
      </c>
      <c r="Q1542" s="59">
        <v>0.44015165648817201</v>
      </c>
      <c r="R1542" s="59">
        <v>0.44800751394982502</v>
      </c>
      <c r="S1542" s="59">
        <v>0.396494850566594</v>
      </c>
    </row>
    <row r="1543" spans="1:19" x14ac:dyDescent="0.3">
      <c r="A1543" t="s">
        <v>3500</v>
      </c>
      <c r="B1543" t="s">
        <v>3501</v>
      </c>
      <c r="C1543" s="51" t="s">
        <v>43</v>
      </c>
      <c r="D1543" s="51" t="s">
        <v>73</v>
      </c>
      <c r="E1543" s="51" t="s">
        <v>44</v>
      </c>
      <c r="F1543" s="58">
        <v>109.089427353362</v>
      </c>
      <c r="G1543" s="58">
        <v>117.189533921288</v>
      </c>
      <c r="H1543" s="58">
        <v>111.71858464882899</v>
      </c>
      <c r="I1543" s="58">
        <v>102.46135507701101</v>
      </c>
      <c r="J1543" s="58">
        <v>119.242879827915</v>
      </c>
      <c r="K1543" s="58">
        <v>110.189402532297</v>
      </c>
      <c r="L1543" s="58">
        <v>97.721778730750401</v>
      </c>
      <c r="M1543" s="59">
        <v>0.67311988250581301</v>
      </c>
      <c r="N1543" s="59">
        <v>0.70434061250859903</v>
      </c>
      <c r="O1543" s="59">
        <v>0.67641284070596897</v>
      </c>
      <c r="P1543" s="59">
        <v>0.65153777050152695</v>
      </c>
      <c r="Q1543" s="59">
        <v>0.62428418131362395</v>
      </c>
      <c r="R1543" s="59">
        <v>0.63268973185103905</v>
      </c>
      <c r="S1543" s="59">
        <v>0.58108700186004403</v>
      </c>
    </row>
    <row r="1544" spans="1:19" x14ac:dyDescent="0.3">
      <c r="A1544" t="s">
        <v>3494</v>
      </c>
      <c r="B1544" t="s">
        <v>3495</v>
      </c>
      <c r="C1544" s="51" t="s">
        <v>43</v>
      </c>
      <c r="D1544" s="51" t="s">
        <v>73</v>
      </c>
      <c r="E1544" s="51" t="s">
        <v>44</v>
      </c>
      <c r="F1544" s="58">
        <v>109.089427353362</v>
      </c>
      <c r="G1544" s="58">
        <v>109.756966612547</v>
      </c>
      <c r="H1544" s="58">
        <v>109.233414402641</v>
      </c>
      <c r="I1544" s="58">
        <v>102.46135507701101</v>
      </c>
      <c r="J1544" s="58">
        <v>108.36887674882</v>
      </c>
      <c r="K1544" s="58">
        <v>108.11055680787</v>
      </c>
      <c r="L1544" s="58">
        <v>95.703229237827401</v>
      </c>
      <c r="M1544" s="59">
        <v>0.67311988250581301</v>
      </c>
      <c r="N1544" s="59">
        <v>0.70434061250859903</v>
      </c>
      <c r="O1544" s="59">
        <v>0.67641284070596897</v>
      </c>
      <c r="P1544" s="59">
        <v>0.65153777050152695</v>
      </c>
      <c r="Q1544" s="59">
        <v>0.62428418131362395</v>
      </c>
      <c r="R1544" s="59">
        <v>0.63268973185103905</v>
      </c>
      <c r="S1544" s="59">
        <v>0.58108700186004403</v>
      </c>
    </row>
    <row r="1545" spans="1:19" x14ac:dyDescent="0.3">
      <c r="A1545" t="s">
        <v>3496</v>
      </c>
      <c r="B1545" t="s">
        <v>3497</v>
      </c>
      <c r="C1545" s="51" t="s">
        <v>43</v>
      </c>
      <c r="D1545" s="51" t="s">
        <v>73</v>
      </c>
      <c r="E1545" s="51" t="s">
        <v>44</v>
      </c>
      <c r="F1545" s="58">
        <v>111.78998185468799</v>
      </c>
      <c r="G1545" s="58">
        <v>122.144578793783</v>
      </c>
      <c r="H1545" s="58">
        <v>106.742457214095</v>
      </c>
      <c r="I1545" s="58">
        <v>109.052751710888</v>
      </c>
      <c r="J1545" s="58">
        <v>121.659314232337</v>
      </c>
      <c r="K1545" s="58">
        <v>108.11055680787</v>
      </c>
      <c r="L1545" s="58">
        <v>103.77747743677</v>
      </c>
      <c r="M1545" s="59">
        <v>0.67311988250581301</v>
      </c>
      <c r="N1545" s="59">
        <v>0.70434061250859903</v>
      </c>
      <c r="O1545" s="59">
        <v>0.67641284070596897</v>
      </c>
      <c r="P1545" s="59">
        <v>0.65153777050152695</v>
      </c>
      <c r="Q1545" s="59">
        <v>0.62428418131362395</v>
      </c>
      <c r="R1545" s="59">
        <v>0.63268973185103905</v>
      </c>
      <c r="S1545" s="59">
        <v>0.58108700186004403</v>
      </c>
    </row>
    <row r="1546" spans="1:19" x14ac:dyDescent="0.3">
      <c r="A1546" t="s">
        <v>3498</v>
      </c>
      <c r="B1546" t="s">
        <v>3499</v>
      </c>
      <c r="C1546" s="51" t="s">
        <v>43</v>
      </c>
      <c r="D1546" s="51" t="s">
        <v>73</v>
      </c>
      <c r="E1546" s="51" t="s">
        <v>44</v>
      </c>
      <c r="F1546" s="58">
        <v>109.089427353362</v>
      </c>
      <c r="G1546" s="58">
        <v>113.473250266918</v>
      </c>
      <c r="H1546" s="58">
        <v>109.233414402641</v>
      </c>
      <c r="I1546" s="58">
        <v>102.46135507701101</v>
      </c>
      <c r="J1546" s="58">
        <v>109.577093951031</v>
      </c>
      <c r="K1546" s="58">
        <v>110.189402532297</v>
      </c>
      <c r="L1546" s="58">
        <v>95.703229237827401</v>
      </c>
      <c r="M1546" s="59">
        <v>0.67311988250581301</v>
      </c>
      <c r="N1546" s="59">
        <v>0.70434061250859903</v>
      </c>
      <c r="O1546" s="59">
        <v>0.67641284070596897</v>
      </c>
      <c r="P1546" s="59">
        <v>0.65153777050152695</v>
      </c>
      <c r="Q1546" s="59">
        <v>0.62428418131362395</v>
      </c>
      <c r="R1546" s="59">
        <v>0.63268973185103905</v>
      </c>
      <c r="S1546" s="59">
        <v>0.58108700186004403</v>
      </c>
    </row>
    <row r="1547" spans="1:19" x14ac:dyDescent="0.3">
      <c r="A1547" t="s">
        <v>3502</v>
      </c>
      <c r="B1547" t="s">
        <v>3503</v>
      </c>
      <c r="C1547" s="51" t="s">
        <v>43</v>
      </c>
      <c r="D1547" s="51" t="s">
        <v>73</v>
      </c>
      <c r="E1547" s="51" t="s">
        <v>44</v>
      </c>
      <c r="F1547" s="58">
        <v>112.360842318797</v>
      </c>
      <c r="G1547" s="58">
        <v>122.75965586726601</v>
      </c>
      <c r="H1547" s="58">
        <v>111.376322940317</v>
      </c>
      <c r="I1547" s="58">
        <v>102.29901308599101</v>
      </c>
      <c r="J1547" s="58">
        <v>110.68903405952101</v>
      </c>
      <c r="K1547" s="58">
        <v>116.458389420966</v>
      </c>
      <c r="L1547" s="58">
        <v>103.020946215753</v>
      </c>
      <c r="M1547" s="59">
        <v>0.67321188047439395</v>
      </c>
      <c r="N1547" s="59">
        <v>0.70468257350604901</v>
      </c>
      <c r="O1547" s="59">
        <v>0.67655832982538899</v>
      </c>
      <c r="P1547" s="59">
        <v>0.65196478033045902</v>
      </c>
      <c r="Q1547" s="59">
        <v>0.62477502955846598</v>
      </c>
      <c r="R1547" s="59">
        <v>0.63297499609536001</v>
      </c>
      <c r="S1547" s="59">
        <v>0.58172479592244297</v>
      </c>
    </row>
    <row r="1548" spans="1:19" x14ac:dyDescent="0.3">
      <c r="A1548" t="s">
        <v>3492</v>
      </c>
      <c r="B1548" t="s">
        <v>3493</v>
      </c>
      <c r="C1548" s="51" t="s">
        <v>43</v>
      </c>
      <c r="D1548" s="51" t="s">
        <v>73</v>
      </c>
      <c r="E1548" s="51" t="s">
        <v>44</v>
      </c>
      <c r="F1548" s="58">
        <v>115.06953480415901</v>
      </c>
      <c r="G1548" s="58">
        <v>121.520894649143</v>
      </c>
      <c r="H1548" s="58">
        <v>117.182782045617</v>
      </c>
      <c r="I1548" s="58">
        <v>108.890425627951</v>
      </c>
      <c r="J1548" s="58">
        <v>117.93838553198199</v>
      </c>
      <c r="K1548" s="58">
        <v>108.13062288629099</v>
      </c>
      <c r="L1548" s="58">
        <v>103.020946215753</v>
      </c>
      <c r="M1548" s="59">
        <v>0.67321188047439395</v>
      </c>
      <c r="N1548" s="59">
        <v>0.70468257350604901</v>
      </c>
      <c r="O1548" s="59">
        <v>0.67655832982538899</v>
      </c>
      <c r="P1548" s="59">
        <v>0.65196478033045902</v>
      </c>
      <c r="Q1548" s="59">
        <v>0.62477502955846598</v>
      </c>
      <c r="R1548" s="59">
        <v>0.63297499609536001</v>
      </c>
      <c r="S1548" s="59">
        <v>0.58172479592244297</v>
      </c>
    </row>
    <row r="1549" spans="1:19" x14ac:dyDescent="0.3">
      <c r="A1549" t="s">
        <v>4094</v>
      </c>
      <c r="B1549" t="s">
        <v>4095</v>
      </c>
      <c r="C1549" s="51" t="s">
        <v>43</v>
      </c>
      <c r="D1549" s="51" t="s">
        <v>73</v>
      </c>
      <c r="E1549" s="51" t="s">
        <v>44</v>
      </c>
      <c r="F1549" s="58">
        <v>108.90946320973001</v>
      </c>
      <c r="G1549" s="58">
        <v>114.471604818174</v>
      </c>
      <c r="H1549" s="58">
        <v>121.271124440878</v>
      </c>
      <c r="I1549" s="58">
        <v>101.513847358836</v>
      </c>
      <c r="J1549" s="58">
        <v>120.633565045846</v>
      </c>
      <c r="K1549" s="58">
        <v>96.348716011198306</v>
      </c>
      <c r="L1549" s="58">
        <v>90.300283881702498</v>
      </c>
      <c r="M1549" s="59">
        <v>0.66039814251891205</v>
      </c>
      <c r="N1549" s="59">
        <v>0.69521244256852299</v>
      </c>
      <c r="O1549" s="59">
        <v>0.66359271516896201</v>
      </c>
      <c r="P1549" s="59">
        <v>0.63694156566493998</v>
      </c>
      <c r="Q1549" s="59">
        <v>0.60620515172643097</v>
      </c>
      <c r="R1549" s="59">
        <v>0.61426295651010099</v>
      </c>
      <c r="S1549" s="59">
        <v>0.55403911451689503</v>
      </c>
    </row>
    <row r="1550" spans="1:19" x14ac:dyDescent="0.3">
      <c r="A1550" t="s">
        <v>4098</v>
      </c>
      <c r="B1550" t="s">
        <v>4099</v>
      </c>
      <c r="C1550" s="51" t="s">
        <v>38</v>
      </c>
      <c r="D1550" s="51" t="s">
        <v>73</v>
      </c>
      <c r="E1550" s="51" t="s">
        <v>44</v>
      </c>
      <c r="F1550" s="58">
        <v>115.95160488599601</v>
      </c>
      <c r="G1550" s="58">
        <v>108.102897785441</v>
      </c>
      <c r="H1550" s="58">
        <v>124.741247405747</v>
      </c>
      <c r="I1550" s="58">
        <v>105.73540726487801</v>
      </c>
      <c r="J1550" s="58">
        <v>124.06971623740399</v>
      </c>
      <c r="K1550" s="58">
        <v>96.070743493413403</v>
      </c>
      <c r="L1550" s="58">
        <v>92.623350033913994</v>
      </c>
      <c r="M1550" s="59">
        <v>0.66032775193337001</v>
      </c>
      <c r="N1550" s="59">
        <v>0.69513770910584904</v>
      </c>
      <c r="O1550" s="59">
        <v>0.66351595609936997</v>
      </c>
      <c r="P1550" s="59">
        <v>0.63686967688270402</v>
      </c>
      <c r="Q1550" s="59">
        <v>0.60614183304978597</v>
      </c>
      <c r="R1550" s="59">
        <v>0.61418929938484301</v>
      </c>
      <c r="S1550" s="59">
        <v>0.55396363640596602</v>
      </c>
    </row>
    <row r="1551" spans="1:19" x14ac:dyDescent="0.3">
      <c r="A1551" t="s">
        <v>4088</v>
      </c>
      <c r="B1551" t="s">
        <v>4089</v>
      </c>
      <c r="C1551" s="51" t="s">
        <v>43</v>
      </c>
      <c r="D1551" s="51" t="s">
        <v>73</v>
      </c>
      <c r="E1551" s="51" t="s">
        <v>44</v>
      </c>
      <c r="F1551" s="58">
        <v>117.01937393243</v>
      </c>
      <c r="G1551" s="58">
        <v>104.56151507318501</v>
      </c>
      <c r="H1551" s="58">
        <v>117.125290853558</v>
      </c>
      <c r="I1551" s="58">
        <v>101.513847358836</v>
      </c>
      <c r="J1551" s="58">
        <v>115.80064797780599</v>
      </c>
      <c r="K1551" s="58">
        <v>96.348716011198306</v>
      </c>
      <c r="L1551" s="58">
        <v>90.300283881702498</v>
      </c>
      <c r="M1551" s="59">
        <v>0.66039814251891205</v>
      </c>
      <c r="N1551" s="59">
        <v>0.69521244256852299</v>
      </c>
      <c r="O1551" s="59">
        <v>0.66359271516896201</v>
      </c>
      <c r="P1551" s="59">
        <v>0.63694156566493998</v>
      </c>
      <c r="Q1551" s="59">
        <v>0.60620515172643097</v>
      </c>
      <c r="R1551" s="59">
        <v>0.61426295651010099</v>
      </c>
      <c r="S1551" s="59">
        <v>0.55403911451689503</v>
      </c>
    </row>
    <row r="1552" spans="1:19" x14ac:dyDescent="0.3">
      <c r="A1552" t="s">
        <v>4092</v>
      </c>
      <c r="B1552" t="s">
        <v>4093</v>
      </c>
      <c r="C1552" s="51" t="s">
        <v>38</v>
      </c>
      <c r="D1552" s="51" t="s">
        <v>73</v>
      </c>
      <c r="E1552" s="51" t="s">
        <v>44</v>
      </c>
      <c r="F1552" s="58">
        <v>113.25099576732801</v>
      </c>
      <c r="G1552" s="58">
        <v>114.296703876059</v>
      </c>
      <c r="H1552" s="58">
        <v>121.425783312146</v>
      </c>
      <c r="I1552" s="58">
        <v>100.46464562676501</v>
      </c>
      <c r="J1552" s="58">
        <v>124.06971623740399</v>
      </c>
      <c r="K1552" s="58">
        <v>96.070743493413403</v>
      </c>
      <c r="L1552" s="58">
        <v>90.604800540990993</v>
      </c>
      <c r="M1552" s="59">
        <v>0.66032775193337001</v>
      </c>
      <c r="N1552" s="59">
        <v>0.69513770910584904</v>
      </c>
      <c r="O1552" s="59">
        <v>0.66351595609936997</v>
      </c>
      <c r="P1552" s="59">
        <v>0.63686967688270402</v>
      </c>
      <c r="Q1552" s="59">
        <v>0.60614183304978597</v>
      </c>
      <c r="R1552" s="59">
        <v>0.61418929938484301</v>
      </c>
      <c r="S1552" s="59">
        <v>0.55396363640596602</v>
      </c>
    </row>
    <row r="1553" spans="1:19" x14ac:dyDescent="0.3">
      <c r="A1553" t="s">
        <v>4090</v>
      </c>
      <c r="B1553" t="s">
        <v>4091</v>
      </c>
      <c r="C1553" s="51" t="s">
        <v>38</v>
      </c>
      <c r="D1553" s="51" t="s">
        <v>73</v>
      </c>
      <c r="E1553" s="51" t="s">
        <v>44</v>
      </c>
      <c r="F1553" s="58">
        <v>107.84174878063899</v>
      </c>
      <c r="G1553" s="58">
        <v>104.38661413107</v>
      </c>
      <c r="H1553" s="58">
        <v>121.425783312146</v>
      </c>
      <c r="I1553" s="58">
        <v>100.46464562676501</v>
      </c>
      <c r="J1553" s="58">
        <v>119.23679916936401</v>
      </c>
      <c r="K1553" s="58">
        <v>96.070743493413403</v>
      </c>
      <c r="L1553" s="58">
        <v>90.604800540990993</v>
      </c>
      <c r="M1553" s="59">
        <v>0.66032775193337001</v>
      </c>
      <c r="N1553" s="59">
        <v>0.69513770910584904</v>
      </c>
      <c r="O1553" s="59">
        <v>0.66351595609936997</v>
      </c>
      <c r="P1553" s="59">
        <v>0.63686967688270402</v>
      </c>
      <c r="Q1553" s="59">
        <v>0.60614183304978597</v>
      </c>
      <c r="R1553" s="59">
        <v>0.61418929938484301</v>
      </c>
      <c r="S1553" s="59">
        <v>0.55396363640596602</v>
      </c>
    </row>
    <row r="1554" spans="1:19" x14ac:dyDescent="0.3">
      <c r="A1554" t="s">
        <v>4096</v>
      </c>
      <c r="B1554" t="s">
        <v>4097</v>
      </c>
      <c r="C1554" s="51" t="s">
        <v>38</v>
      </c>
      <c r="D1554" s="51" t="s">
        <v>73</v>
      </c>
      <c r="E1554" s="51" t="s">
        <v>44</v>
      </c>
      <c r="F1554" s="58">
        <v>115.95160488599601</v>
      </c>
      <c r="G1554" s="58">
        <v>110.580420221688</v>
      </c>
      <c r="H1554" s="58">
        <v>123.91091573518101</v>
      </c>
      <c r="I1554" s="58">
        <v>107.056064531958</v>
      </c>
      <c r="J1554" s="58">
        <v>124.06971623740399</v>
      </c>
      <c r="K1554" s="58">
        <v>96.070743493413403</v>
      </c>
      <c r="L1554" s="58">
        <v>90.604800540990993</v>
      </c>
      <c r="M1554" s="59">
        <v>0.66032775193337001</v>
      </c>
      <c r="N1554" s="59">
        <v>0.69513770910584904</v>
      </c>
      <c r="O1554" s="59">
        <v>0.66351595609936997</v>
      </c>
      <c r="P1554" s="59">
        <v>0.63686967688270402</v>
      </c>
      <c r="Q1554" s="59">
        <v>0.60614183304978597</v>
      </c>
      <c r="R1554" s="59">
        <v>0.61418929938484301</v>
      </c>
      <c r="S1554" s="59">
        <v>0.55396363640596602</v>
      </c>
    </row>
    <row r="1555" spans="1:19" x14ac:dyDescent="0.3">
      <c r="A1555" t="s">
        <v>5004</v>
      </c>
      <c r="B1555" t="s">
        <v>5005</v>
      </c>
      <c r="C1555" s="51" t="s">
        <v>43</v>
      </c>
      <c r="D1555" s="51" t="s">
        <v>73</v>
      </c>
      <c r="E1555" s="51" t="s">
        <v>44</v>
      </c>
      <c r="F1555" s="58">
        <v>83.674667058588199</v>
      </c>
      <c r="G1555" s="58">
        <v>86.778846145170206</v>
      </c>
      <c r="H1555" s="58">
        <v>91.695537149426897</v>
      </c>
      <c r="I1555" s="58">
        <v>92.460684364815407</v>
      </c>
      <c r="J1555" s="58">
        <v>97.600720561784399</v>
      </c>
      <c r="K1555" s="58">
        <v>97.411656317321203</v>
      </c>
      <c r="L1555" s="58">
        <v>103.604821262543</v>
      </c>
      <c r="M1555" s="59">
        <v>0.44571563843481499</v>
      </c>
      <c r="N1555" s="59">
        <v>0.40407514148070101</v>
      </c>
      <c r="O1555" s="59">
        <v>0.235981772971328</v>
      </c>
      <c r="P1555" s="59">
        <v>0.38938306704346898</v>
      </c>
      <c r="Q1555" s="59">
        <v>0.31222559341439099</v>
      </c>
      <c r="R1555" s="59">
        <v>0.216590737487037</v>
      </c>
      <c r="S1555" s="59">
        <v>0.01</v>
      </c>
    </row>
    <row r="1556" spans="1:19" x14ac:dyDescent="0.3">
      <c r="A1556" t="s">
        <v>3860</v>
      </c>
      <c r="B1556" t="s">
        <v>3861</v>
      </c>
      <c r="C1556" s="51" t="s">
        <v>38</v>
      </c>
      <c r="D1556" s="51" t="s">
        <v>73</v>
      </c>
      <c r="E1556" s="51" t="s">
        <v>44</v>
      </c>
      <c r="F1556" s="58">
        <v>97.940536689825507</v>
      </c>
      <c r="G1556" s="58">
        <v>86.472736645051597</v>
      </c>
      <c r="H1556" s="58">
        <v>105.982211845427</v>
      </c>
      <c r="I1556" s="58">
        <v>99.034989353895199</v>
      </c>
      <c r="J1556" s="58">
        <v>86.748805716171006</v>
      </c>
      <c r="K1556" s="58">
        <v>94.584156673333595</v>
      </c>
      <c r="L1556" s="58">
        <v>105.211833776983</v>
      </c>
      <c r="M1556" s="59">
        <v>0.47400418529867799</v>
      </c>
      <c r="N1556" s="59">
        <v>0.53665841819066995</v>
      </c>
      <c r="O1556" s="59">
        <v>0.48147324729943303</v>
      </c>
      <c r="P1556" s="59">
        <v>0.43190661140854197</v>
      </c>
      <c r="Q1556" s="59">
        <v>0.37913564606711703</v>
      </c>
      <c r="R1556" s="59">
        <v>0.39616836667183197</v>
      </c>
      <c r="S1556" s="59">
        <v>0.300546625503125</v>
      </c>
    </row>
    <row r="1557" spans="1:19" x14ac:dyDescent="0.3">
      <c r="A1557" t="s">
        <v>1558</v>
      </c>
      <c r="B1557" t="s">
        <v>1559</v>
      </c>
      <c r="C1557" s="51" t="s">
        <v>43</v>
      </c>
      <c r="D1557" s="51" t="s">
        <v>73</v>
      </c>
      <c r="E1557" s="51" t="s">
        <v>39</v>
      </c>
      <c r="F1557" s="58">
        <v>113.683728972182</v>
      </c>
      <c r="G1557" s="58">
        <v>111.797499504838</v>
      </c>
      <c r="H1557" s="58">
        <v>114.01414743068101</v>
      </c>
      <c r="I1557" s="58">
        <v>113.196902883142</v>
      </c>
      <c r="J1557" s="58">
        <v>99.410025339503605</v>
      </c>
      <c r="K1557" s="58">
        <v>89.249073740208701</v>
      </c>
      <c r="L1557" s="58">
        <v>91.962889591441794</v>
      </c>
      <c r="M1557" s="59">
        <v>0.55983074501222896</v>
      </c>
      <c r="N1557" s="59">
        <v>0.58034728672178004</v>
      </c>
      <c r="O1557" s="59">
        <v>0.56082973566644601</v>
      </c>
      <c r="P1557" s="59">
        <v>0.54732844059550201</v>
      </c>
      <c r="Q1557" s="59">
        <v>0.52766603760430697</v>
      </c>
      <c r="R1557" s="59">
        <v>0.53059487789253901</v>
      </c>
      <c r="S1557" s="59">
        <v>0.48698386918643799</v>
      </c>
    </row>
    <row r="1558" spans="1:19" x14ac:dyDescent="0.3">
      <c r="A1558" t="s">
        <v>1556</v>
      </c>
      <c r="B1558" t="s">
        <v>1557</v>
      </c>
      <c r="C1558" s="51" t="s">
        <v>43</v>
      </c>
      <c r="D1558" s="51" t="s">
        <v>73</v>
      </c>
      <c r="E1558" s="51" t="s">
        <v>39</v>
      </c>
      <c r="F1558" s="58">
        <v>113.683728972182</v>
      </c>
      <c r="G1558" s="58">
        <v>111.797499504838</v>
      </c>
      <c r="H1558" s="58">
        <v>114.01414743068101</v>
      </c>
      <c r="I1558" s="58">
        <v>113.196902883142</v>
      </c>
      <c r="J1558" s="58">
        <v>99.410025339503605</v>
      </c>
      <c r="K1558" s="58">
        <v>89.249073740208701</v>
      </c>
      <c r="L1558" s="58">
        <v>91.962889591441794</v>
      </c>
      <c r="M1558" s="59">
        <v>0.55983074501222896</v>
      </c>
      <c r="N1558" s="59">
        <v>0.58034728672178004</v>
      </c>
      <c r="O1558" s="59">
        <v>0.56082973566644601</v>
      </c>
      <c r="P1558" s="59">
        <v>0.54732844059550201</v>
      </c>
      <c r="Q1558" s="59">
        <v>0.52766603760430697</v>
      </c>
      <c r="R1558" s="59">
        <v>0.53059487789253901</v>
      </c>
      <c r="S1558" s="59">
        <v>0.48698386918643799</v>
      </c>
    </row>
    <row r="1559" spans="1:19" x14ac:dyDescent="0.3">
      <c r="A1559" t="s">
        <v>2784</v>
      </c>
      <c r="B1559" t="s">
        <v>2785</v>
      </c>
      <c r="C1559" s="51" t="s">
        <v>43</v>
      </c>
      <c r="D1559" s="51" t="s">
        <v>73</v>
      </c>
      <c r="E1559" s="51" t="s">
        <v>39</v>
      </c>
      <c r="F1559" s="58">
        <v>104.05993474927401</v>
      </c>
      <c r="G1559" s="58">
        <v>92.3081994831158</v>
      </c>
      <c r="H1559" s="58">
        <v>97.382522371229896</v>
      </c>
      <c r="I1559" s="58">
        <v>88.4854452220235</v>
      </c>
      <c r="J1559" s="58">
        <v>91.332994893964596</v>
      </c>
      <c r="K1559" s="58">
        <v>94.157523180274595</v>
      </c>
      <c r="L1559" s="58">
        <v>98.2677489456903</v>
      </c>
      <c r="M1559" s="59">
        <v>0.43275023725269401</v>
      </c>
      <c r="N1559" s="59">
        <v>0.452779568426178</v>
      </c>
      <c r="O1559" s="59">
        <v>0.43267988367564097</v>
      </c>
      <c r="P1559" s="59">
        <v>0.41820741305357101</v>
      </c>
      <c r="Q1559" s="59">
        <v>0.39739283487752303</v>
      </c>
      <c r="R1559" s="59">
        <v>0.40084812254544699</v>
      </c>
      <c r="S1559" s="59">
        <v>0.355263125677098</v>
      </c>
    </row>
    <row r="1560" spans="1:19" x14ac:dyDescent="0.3">
      <c r="A1560" t="s">
        <v>2782</v>
      </c>
      <c r="B1560" t="s">
        <v>2783</v>
      </c>
      <c r="C1560" s="51" t="s">
        <v>43</v>
      </c>
      <c r="D1560" s="51" t="s">
        <v>73</v>
      </c>
      <c r="E1560" s="51" t="s">
        <v>39</v>
      </c>
      <c r="F1560" s="58">
        <v>104.05993474927401</v>
      </c>
      <c r="G1560" s="58">
        <v>92.3081994831158</v>
      </c>
      <c r="H1560" s="58">
        <v>97.382522371229896</v>
      </c>
      <c r="I1560" s="58">
        <v>88.4854452220235</v>
      </c>
      <c r="J1560" s="58">
        <v>91.332994893964596</v>
      </c>
      <c r="K1560" s="58">
        <v>94.157523180274595</v>
      </c>
      <c r="L1560" s="58">
        <v>98.2677489456903</v>
      </c>
      <c r="M1560" s="59">
        <v>0.43275023725269401</v>
      </c>
      <c r="N1560" s="59">
        <v>0.452779568426178</v>
      </c>
      <c r="O1560" s="59">
        <v>0.43267988367564097</v>
      </c>
      <c r="P1560" s="59">
        <v>0.41820741305357101</v>
      </c>
      <c r="Q1560" s="59">
        <v>0.39739283487752303</v>
      </c>
      <c r="R1560" s="59">
        <v>0.40084812254544699</v>
      </c>
      <c r="S1560" s="59">
        <v>0.355263125677098</v>
      </c>
    </row>
    <row r="1561" spans="1:19" x14ac:dyDescent="0.3">
      <c r="A1561" t="s">
        <v>2780</v>
      </c>
      <c r="B1561" t="s">
        <v>2781</v>
      </c>
      <c r="C1561" s="51" t="s">
        <v>43</v>
      </c>
      <c r="D1561" s="51" t="s">
        <v>73</v>
      </c>
      <c r="E1561" s="51" t="s">
        <v>39</v>
      </c>
      <c r="F1561" s="58">
        <v>104.05993474927401</v>
      </c>
      <c r="G1561" s="58">
        <v>92.3081994831158</v>
      </c>
      <c r="H1561" s="58">
        <v>97.382522371229896</v>
      </c>
      <c r="I1561" s="58">
        <v>88.4854452220235</v>
      </c>
      <c r="J1561" s="58">
        <v>91.332994893964596</v>
      </c>
      <c r="K1561" s="58">
        <v>94.157523180274595</v>
      </c>
      <c r="L1561" s="58">
        <v>98.2677489456903</v>
      </c>
      <c r="M1561" s="59">
        <v>0.43275023725269401</v>
      </c>
      <c r="N1561" s="59">
        <v>0.452779568426178</v>
      </c>
      <c r="O1561" s="59">
        <v>0.43267988367564097</v>
      </c>
      <c r="P1561" s="59">
        <v>0.41820741305357101</v>
      </c>
      <c r="Q1561" s="59">
        <v>0.39739283487752303</v>
      </c>
      <c r="R1561" s="59">
        <v>0.40084812254544699</v>
      </c>
      <c r="S1561" s="59">
        <v>0.355263125677098</v>
      </c>
    </row>
    <row r="1562" spans="1:19" x14ac:dyDescent="0.3">
      <c r="A1562" t="s">
        <v>669</v>
      </c>
      <c r="B1562" t="s">
        <v>670</v>
      </c>
      <c r="C1562" s="51" t="s">
        <v>38</v>
      </c>
      <c r="D1562" s="51" t="s">
        <v>73</v>
      </c>
      <c r="E1562" s="51" t="s">
        <v>44</v>
      </c>
      <c r="F1562" s="58">
        <v>77.436274194972697</v>
      </c>
      <c r="G1562" s="58">
        <v>78.523383701370506</v>
      </c>
      <c r="H1562" s="58">
        <v>91.797621838483394</v>
      </c>
      <c r="I1562" s="58">
        <v>96.277638077851705</v>
      </c>
      <c r="J1562" s="58">
        <v>92.971688940138193</v>
      </c>
      <c r="K1562" s="58">
        <v>96.724863250949895</v>
      </c>
      <c r="L1562" s="58">
        <v>94.7488277627386</v>
      </c>
      <c r="M1562" s="59">
        <v>0.56905875835428599</v>
      </c>
      <c r="N1562" s="59">
        <v>0.62106062535899598</v>
      </c>
      <c r="O1562" s="59">
        <v>0.57348767966415903</v>
      </c>
      <c r="P1562" s="59">
        <v>0.53363303824247399</v>
      </c>
      <c r="Q1562" s="59">
        <v>0.48861895542174599</v>
      </c>
      <c r="R1562" s="59">
        <v>0.50165175101774595</v>
      </c>
      <c r="S1562" s="59">
        <v>0.41896843916009002</v>
      </c>
    </row>
    <row r="1563" spans="1:19" x14ac:dyDescent="0.3">
      <c r="A1563" t="s">
        <v>1210</v>
      </c>
      <c r="B1563" t="s">
        <v>1211</v>
      </c>
      <c r="C1563" s="51" t="s">
        <v>43</v>
      </c>
      <c r="D1563" s="51" t="s">
        <v>73</v>
      </c>
      <c r="E1563" s="51" t="s">
        <v>44</v>
      </c>
      <c r="F1563" s="58">
        <v>92.722210085679393</v>
      </c>
      <c r="G1563" s="58">
        <v>86.547046549458997</v>
      </c>
      <c r="H1563" s="58">
        <v>102.596169748943</v>
      </c>
      <c r="I1563" s="58">
        <v>89.822519631165406</v>
      </c>
      <c r="J1563" s="58">
        <v>79.424604232500201</v>
      </c>
      <c r="K1563" s="58">
        <v>99.094856306936293</v>
      </c>
      <c r="L1563" s="58">
        <v>101.589762563542</v>
      </c>
      <c r="M1563" s="59">
        <v>0.54740913175706596</v>
      </c>
      <c r="N1563" s="59">
        <v>0.52352866673251897</v>
      </c>
      <c r="O1563" s="59">
        <v>0.35472499426597398</v>
      </c>
      <c r="P1563" s="59">
        <v>0.51334958374684403</v>
      </c>
      <c r="Q1563" s="59">
        <v>0.47212538126812198</v>
      </c>
      <c r="R1563" s="59">
        <v>0.43360194799933299</v>
      </c>
      <c r="S1563" s="59">
        <v>0.219740722844737</v>
      </c>
    </row>
    <row r="1564" spans="1:19" x14ac:dyDescent="0.3">
      <c r="A1564" t="s">
        <v>71</v>
      </c>
      <c r="B1564" t="s">
        <v>72</v>
      </c>
      <c r="C1564" s="51" t="s">
        <v>43</v>
      </c>
      <c r="D1564" s="51" t="s">
        <v>73</v>
      </c>
      <c r="E1564" s="51" t="s">
        <v>39</v>
      </c>
      <c r="F1564" s="58"/>
      <c r="G1564" s="58">
        <v>93.252382048356296</v>
      </c>
      <c r="H1564" s="58"/>
      <c r="I1564" s="58"/>
      <c r="J1564" s="58"/>
      <c r="K1564" s="58"/>
      <c r="L1564" s="58"/>
      <c r="M1564" s="59">
        <v>0.29650413477902099</v>
      </c>
      <c r="N1564" s="59">
        <v>0.30756846856262099</v>
      </c>
      <c r="O1564" s="59">
        <v>0.29293787726870502</v>
      </c>
      <c r="P1564" s="59">
        <v>0.28571152684134299</v>
      </c>
      <c r="Q1564" s="59">
        <v>0.26854766046419598</v>
      </c>
      <c r="R1564" s="59">
        <v>0.26864031592408</v>
      </c>
      <c r="S1564" s="59">
        <v>0.22510611794103799</v>
      </c>
    </row>
    <row r="1565" spans="1:19" x14ac:dyDescent="0.3">
      <c r="A1565" t="s">
        <v>4008</v>
      </c>
      <c r="B1565" t="s">
        <v>4009</v>
      </c>
      <c r="C1565" s="51" t="s">
        <v>38</v>
      </c>
      <c r="D1565" s="51" t="s">
        <v>73</v>
      </c>
      <c r="E1565" s="51" t="s">
        <v>39</v>
      </c>
      <c r="F1565" s="58">
        <v>90.6224845843076</v>
      </c>
      <c r="G1565" s="58">
        <v>100.025795537927</v>
      </c>
      <c r="H1565" s="58">
        <v>101.03961085322</v>
      </c>
      <c r="I1565" s="58">
        <v>107.115878925514</v>
      </c>
      <c r="J1565" s="58">
        <v>96.941740483989605</v>
      </c>
      <c r="K1565" s="58">
        <v>89.487172093588299</v>
      </c>
      <c r="L1565" s="58">
        <v>101.173381445771</v>
      </c>
      <c r="M1565" s="59">
        <v>0.50015461415891604</v>
      </c>
      <c r="N1565" s="59">
        <v>0.52590569200146697</v>
      </c>
      <c r="O1565" s="59">
        <v>0.50052594938250194</v>
      </c>
      <c r="P1565" s="59">
        <v>0.48743234084037701</v>
      </c>
      <c r="Q1565" s="59">
        <v>0.46527969384492202</v>
      </c>
      <c r="R1565" s="59">
        <v>0.46518747955124201</v>
      </c>
      <c r="S1565" s="59">
        <v>0.41972957814190098</v>
      </c>
    </row>
    <row r="1566" spans="1:19" x14ac:dyDescent="0.3">
      <c r="A1566" t="s">
        <v>4010</v>
      </c>
      <c r="B1566" t="s">
        <v>4011</v>
      </c>
      <c r="C1566" s="51" t="s">
        <v>43</v>
      </c>
      <c r="D1566" s="51" t="s">
        <v>73</v>
      </c>
      <c r="E1566" s="51" t="s">
        <v>39</v>
      </c>
      <c r="F1566" s="58">
        <v>90.6224845843076</v>
      </c>
      <c r="G1566" s="58">
        <v>100.025795537927</v>
      </c>
      <c r="H1566" s="58">
        <v>101.03961085322</v>
      </c>
      <c r="I1566" s="58">
        <v>107.115878925514</v>
      </c>
      <c r="J1566" s="58">
        <v>96.941740483989605</v>
      </c>
      <c r="K1566" s="58">
        <v>89.487172093588299</v>
      </c>
      <c r="L1566" s="58">
        <v>101.173381445771</v>
      </c>
      <c r="M1566" s="59">
        <v>0.50015461415891604</v>
      </c>
      <c r="N1566" s="59">
        <v>0.52590569200146697</v>
      </c>
      <c r="O1566" s="59">
        <v>0.50052594938250194</v>
      </c>
      <c r="P1566" s="59">
        <v>0.48743234084037701</v>
      </c>
      <c r="Q1566" s="59">
        <v>0.46527969384492202</v>
      </c>
      <c r="R1566" s="59">
        <v>0.46518747955124201</v>
      </c>
      <c r="S1566" s="59">
        <v>0.41972957814190098</v>
      </c>
    </row>
    <row r="1567" spans="1:19" x14ac:dyDescent="0.3">
      <c r="A1567" t="s">
        <v>5236</v>
      </c>
      <c r="B1567" t="s">
        <v>5237</v>
      </c>
      <c r="C1567" s="51" t="s">
        <v>38</v>
      </c>
      <c r="D1567" s="51" t="s">
        <v>73</v>
      </c>
      <c r="E1567" s="51" t="s">
        <v>39</v>
      </c>
      <c r="F1567" s="58">
        <v>78.7550099303255</v>
      </c>
      <c r="G1567" s="58">
        <v>90.293192141542505</v>
      </c>
      <c r="H1567" s="58">
        <v>93.834474256072397</v>
      </c>
      <c r="I1567" s="58">
        <v>95.426778329518996</v>
      </c>
      <c r="J1567" s="58">
        <v>91.660530049396996</v>
      </c>
      <c r="K1567" s="58">
        <v>105.093191929862</v>
      </c>
      <c r="L1567" s="58">
        <v>105.325933348121</v>
      </c>
      <c r="M1567" s="59">
        <v>0.46232114716686301</v>
      </c>
      <c r="N1567" s="59">
        <v>0.489920540894346</v>
      </c>
      <c r="O1567" s="59">
        <v>0.46299600335587998</v>
      </c>
      <c r="P1567" s="59">
        <v>0.44065573961448801</v>
      </c>
      <c r="Q1567" s="59">
        <v>0.41411113931300197</v>
      </c>
      <c r="R1567" s="59">
        <v>0.421438912765281</v>
      </c>
      <c r="S1567" s="59">
        <v>0.37173443701893899</v>
      </c>
    </row>
    <row r="1568" spans="1:19" x14ac:dyDescent="0.3">
      <c r="A1568" t="s">
        <v>5234</v>
      </c>
      <c r="B1568" t="s">
        <v>5235</v>
      </c>
      <c r="C1568" s="51" t="s">
        <v>38</v>
      </c>
      <c r="D1568" s="51" t="s">
        <v>73</v>
      </c>
      <c r="E1568" s="51" t="s">
        <v>39</v>
      </c>
      <c r="F1568" s="58">
        <v>78.7550099303255</v>
      </c>
      <c r="G1568" s="58">
        <v>90.293192141542505</v>
      </c>
      <c r="H1568" s="58">
        <v>93.834474256072397</v>
      </c>
      <c r="I1568" s="58">
        <v>95.426778329518996</v>
      </c>
      <c r="J1568" s="58">
        <v>91.660530049396996</v>
      </c>
      <c r="K1568" s="58">
        <v>105.093191929862</v>
      </c>
      <c r="L1568" s="58">
        <v>105.325933348121</v>
      </c>
      <c r="M1568" s="59">
        <v>0.46232114716686301</v>
      </c>
      <c r="N1568" s="59">
        <v>0.489920540894346</v>
      </c>
      <c r="O1568" s="59">
        <v>0.46299600335587998</v>
      </c>
      <c r="P1568" s="59">
        <v>0.44065573961448801</v>
      </c>
      <c r="Q1568" s="59">
        <v>0.41411113931300197</v>
      </c>
      <c r="R1568" s="59">
        <v>0.421438912765281</v>
      </c>
      <c r="S1568" s="59">
        <v>0.37173443701893899</v>
      </c>
    </row>
    <row r="1569" spans="1:19" x14ac:dyDescent="0.3">
      <c r="A1569" t="s">
        <v>5046</v>
      </c>
      <c r="B1569" t="s">
        <v>5047</v>
      </c>
      <c r="C1569" s="51" t="s">
        <v>38</v>
      </c>
      <c r="D1569" s="51" t="s">
        <v>73</v>
      </c>
      <c r="E1569" s="51" t="s">
        <v>44</v>
      </c>
      <c r="F1569" s="58">
        <v>81.355614694824297</v>
      </c>
      <c r="G1569" s="58">
        <v>91.872556847241796</v>
      </c>
      <c r="H1569" s="58">
        <v>83.537158764796402</v>
      </c>
      <c r="I1569" s="58">
        <v>91.547592194251095</v>
      </c>
      <c r="J1569" s="58">
        <v>90.2983177564263</v>
      </c>
      <c r="K1569" s="58">
        <v>92.572016326743906</v>
      </c>
      <c r="L1569" s="58">
        <v>109.691462745387</v>
      </c>
      <c r="M1569" s="59">
        <v>0.61852959772878402</v>
      </c>
      <c r="N1569" s="59">
        <v>0.58229691959688801</v>
      </c>
      <c r="O1569" s="59">
        <v>0.47568119179156598</v>
      </c>
      <c r="P1569" s="59">
        <v>0.45521037952128302</v>
      </c>
      <c r="Q1569" s="59">
        <v>0.42878683966317899</v>
      </c>
      <c r="R1569" s="59">
        <v>0.43437950765928801</v>
      </c>
      <c r="S1569" s="59">
        <v>0.36916436860812302</v>
      </c>
    </row>
    <row r="1570" spans="1:19" x14ac:dyDescent="0.3">
      <c r="A1570" t="s">
        <v>5048</v>
      </c>
      <c r="B1570" t="s">
        <v>5049</v>
      </c>
      <c r="C1570" s="51" t="s">
        <v>38</v>
      </c>
      <c r="D1570" s="51" t="s">
        <v>73</v>
      </c>
      <c r="E1570" s="51" t="s">
        <v>39</v>
      </c>
      <c r="F1570" s="58">
        <v>90.294015886340603</v>
      </c>
      <c r="G1570" s="58">
        <v>94.566110199219807</v>
      </c>
      <c r="H1570" s="58">
        <v>83.537158764796402</v>
      </c>
      <c r="I1570" s="58">
        <v>91.547592194251095</v>
      </c>
      <c r="J1570" s="58">
        <v>90.2983177564263</v>
      </c>
      <c r="K1570" s="58">
        <v>92.572016326743906</v>
      </c>
      <c r="L1570" s="58">
        <v>109.691462745387</v>
      </c>
      <c r="M1570" s="59">
        <v>0.49375199683832499</v>
      </c>
      <c r="N1570" s="59">
        <v>0.50992893022145103</v>
      </c>
      <c r="O1570" s="59">
        <v>0.47568119179156598</v>
      </c>
      <c r="P1570" s="59">
        <v>0.45521037952128302</v>
      </c>
      <c r="Q1570" s="59">
        <v>0.42878683966317899</v>
      </c>
      <c r="R1570" s="59">
        <v>0.43437950765928801</v>
      </c>
      <c r="S1570" s="59">
        <v>0.36916436860812302</v>
      </c>
    </row>
    <row r="1571" spans="1:19" x14ac:dyDescent="0.3">
      <c r="A1571" t="s">
        <v>3510</v>
      </c>
      <c r="B1571" t="s">
        <v>3511</v>
      </c>
      <c r="C1571" s="51" t="s">
        <v>38</v>
      </c>
      <c r="D1571" s="51" t="s">
        <v>73</v>
      </c>
      <c r="E1571" s="51" t="s">
        <v>44</v>
      </c>
      <c r="F1571" s="58">
        <v>116.792985047649</v>
      </c>
      <c r="G1571" s="58">
        <v>114.693811800231</v>
      </c>
      <c r="H1571" s="58">
        <v>110.72644553114</v>
      </c>
      <c r="I1571" s="58">
        <v>118.552581870404</v>
      </c>
      <c r="J1571" s="58">
        <v>93.955906263543497</v>
      </c>
      <c r="K1571" s="58">
        <v>93.533984126251795</v>
      </c>
      <c r="L1571" s="58">
        <v>88.428509576890605</v>
      </c>
      <c r="M1571" s="59">
        <v>0.64318638475155498</v>
      </c>
      <c r="N1571" s="59">
        <v>0.68201024654834297</v>
      </c>
      <c r="O1571" s="59">
        <v>0.64663187567463898</v>
      </c>
      <c r="P1571" s="59">
        <v>0.61739318556759804</v>
      </c>
      <c r="Q1571" s="59">
        <v>0.58368937541976496</v>
      </c>
      <c r="R1571" s="59">
        <v>0.59302911248204904</v>
      </c>
      <c r="S1571" s="59">
        <v>0.52901620266028504</v>
      </c>
    </row>
    <row r="1572" spans="1:19" x14ac:dyDescent="0.3">
      <c r="A1572" t="s">
        <v>3504</v>
      </c>
      <c r="B1572" t="s">
        <v>3505</v>
      </c>
      <c r="C1572" s="51" t="s">
        <v>38</v>
      </c>
      <c r="D1572" s="51" t="s">
        <v>73</v>
      </c>
      <c r="E1572" s="51" t="s">
        <v>39</v>
      </c>
      <c r="F1572" s="58">
        <v>113.101016544744</v>
      </c>
      <c r="G1572" s="58">
        <v>115.35067587566201</v>
      </c>
      <c r="H1572" s="58">
        <v>111.565060472141</v>
      </c>
      <c r="I1572" s="58">
        <v>116.31145108206501</v>
      </c>
      <c r="J1572" s="58">
        <v>99.621024191217401</v>
      </c>
      <c r="K1572" s="58">
        <v>94.352404933900303</v>
      </c>
      <c r="L1572" s="58">
        <v>90.319565565159706</v>
      </c>
      <c r="M1572" s="59">
        <v>0.53909220048562301</v>
      </c>
      <c r="N1572" s="59">
        <v>0.56316490609082703</v>
      </c>
      <c r="O1572" s="59">
        <v>0.54018705629705999</v>
      </c>
      <c r="P1572" s="59">
        <v>0.52263142759119197</v>
      </c>
      <c r="Q1572" s="59">
        <v>0.49886371387168699</v>
      </c>
      <c r="R1572" s="59">
        <v>0.50429858054481402</v>
      </c>
      <c r="S1572" s="59">
        <v>0.45681843981164599</v>
      </c>
    </row>
    <row r="1573" spans="1:19" x14ac:dyDescent="0.3">
      <c r="A1573" t="s">
        <v>3508</v>
      </c>
      <c r="B1573" t="s">
        <v>3509</v>
      </c>
      <c r="C1573" s="51" t="s">
        <v>38</v>
      </c>
      <c r="D1573" s="51" t="s">
        <v>73</v>
      </c>
      <c r="E1573" s="51" t="s">
        <v>44</v>
      </c>
      <c r="F1573" s="58">
        <v>114.092430546323</v>
      </c>
      <c r="G1573" s="58">
        <v>118.41009545460101</v>
      </c>
      <c r="H1573" s="58">
        <v>117.36323630700601</v>
      </c>
      <c r="I1573" s="58">
        <v>122.506631446117</v>
      </c>
      <c r="J1573" s="58">
        <v>106.038150674447</v>
      </c>
      <c r="K1573" s="58">
        <v>93.533984126251795</v>
      </c>
      <c r="L1573" s="58">
        <v>88.428509576890605</v>
      </c>
      <c r="M1573" s="59">
        <v>0.64318638475155498</v>
      </c>
      <c r="N1573" s="59">
        <v>0.68201024654834297</v>
      </c>
      <c r="O1573" s="59">
        <v>0.64663187567463898</v>
      </c>
      <c r="P1573" s="59">
        <v>0.61739318556759804</v>
      </c>
      <c r="Q1573" s="59">
        <v>0.58368937541976496</v>
      </c>
      <c r="R1573" s="59">
        <v>0.59302911248204904</v>
      </c>
      <c r="S1573" s="59">
        <v>0.52901620266028504</v>
      </c>
    </row>
    <row r="1574" spans="1:19" x14ac:dyDescent="0.3">
      <c r="A1574" t="s">
        <v>3514</v>
      </c>
      <c r="B1574" t="s">
        <v>3515</v>
      </c>
      <c r="C1574" s="51" t="s">
        <v>43</v>
      </c>
      <c r="D1574" s="51" t="s">
        <v>73</v>
      </c>
      <c r="E1574" s="51" t="s">
        <v>44</v>
      </c>
      <c r="F1574" s="58">
        <v>117.86075409408301</v>
      </c>
      <c r="G1574" s="58">
        <v>119.82379046625699</v>
      </c>
      <c r="H1574" s="58">
        <v>108.91116114189199</v>
      </c>
      <c r="I1574" s="58">
        <v>122.23517591110701</v>
      </c>
      <c r="J1574" s="58">
        <v>106.226699348718</v>
      </c>
      <c r="K1574" s="58">
        <v>95.890802368463397</v>
      </c>
      <c r="L1574" s="58">
        <v>92.161147711504597</v>
      </c>
      <c r="M1574" s="59">
        <v>0.64320805800505199</v>
      </c>
      <c r="N1574" s="59">
        <v>0.68203138254601403</v>
      </c>
      <c r="O1574" s="59">
        <v>0.64665269694989103</v>
      </c>
      <c r="P1574" s="59">
        <v>0.61741480561379902</v>
      </c>
      <c r="Q1574" s="59">
        <v>0.58371175274381504</v>
      </c>
      <c r="R1574" s="59">
        <v>0.59304986969225904</v>
      </c>
      <c r="S1574" s="59">
        <v>0.52904305875733204</v>
      </c>
    </row>
    <row r="1575" spans="1:19" x14ac:dyDescent="0.3">
      <c r="A1575" t="s">
        <v>3506</v>
      </c>
      <c r="B1575" t="s">
        <v>3507</v>
      </c>
      <c r="C1575" s="51" t="s">
        <v>38</v>
      </c>
      <c r="D1575" s="51" t="s">
        <v>73</v>
      </c>
      <c r="E1575" s="51" t="s">
        <v>44</v>
      </c>
      <c r="F1575" s="58">
        <v>114.474970413393</v>
      </c>
      <c r="G1575" s="58">
        <v>111.148125552397</v>
      </c>
      <c r="H1575" s="58">
        <v>111.068139892361</v>
      </c>
      <c r="I1575" s="58">
        <v>111.098658499834</v>
      </c>
      <c r="J1575" s="58">
        <v>95.056799842332396</v>
      </c>
      <c r="K1575" s="58">
        <v>92.385516460732902</v>
      </c>
      <c r="L1575" s="58">
        <v>91.059133927459897</v>
      </c>
      <c r="M1575" s="59">
        <v>0.641487668718566</v>
      </c>
      <c r="N1575" s="59">
        <v>0.68216052037163899</v>
      </c>
      <c r="O1575" s="59">
        <v>0.64461269932458698</v>
      </c>
      <c r="P1575" s="59">
        <v>0.61750127356606899</v>
      </c>
      <c r="Q1575" s="59">
        <v>0.58398465137480704</v>
      </c>
      <c r="R1575" s="59">
        <v>0.59145869813182095</v>
      </c>
      <c r="S1575" s="59">
        <v>0.52935027713517802</v>
      </c>
    </row>
    <row r="1576" spans="1:19" x14ac:dyDescent="0.3">
      <c r="A1576" t="s">
        <v>3512</v>
      </c>
      <c r="B1576" t="s">
        <v>3513</v>
      </c>
      <c r="C1576" s="51" t="s">
        <v>43</v>
      </c>
      <c r="D1576" s="51" t="s">
        <v>73</v>
      </c>
      <c r="E1576" s="51" t="s">
        <v>44</v>
      </c>
      <c r="F1576" s="58">
        <v>112.45150710739399</v>
      </c>
      <c r="G1576" s="58">
        <v>111.152461939392</v>
      </c>
      <c r="H1576" s="58">
        <v>111.402118330438</v>
      </c>
      <c r="I1576" s="58">
        <v>119.601783602475</v>
      </c>
      <c r="J1576" s="58">
        <v>95.352657662266793</v>
      </c>
      <c r="K1576" s="58">
        <v>93.811985309863104</v>
      </c>
      <c r="L1576" s="58">
        <v>94.179725108455798</v>
      </c>
      <c r="M1576" s="59">
        <v>0.64320805800505199</v>
      </c>
      <c r="N1576" s="59">
        <v>0.68203138254601403</v>
      </c>
      <c r="O1576" s="59">
        <v>0.64665269694989103</v>
      </c>
      <c r="P1576" s="59">
        <v>0.61741480561379902</v>
      </c>
      <c r="Q1576" s="59">
        <v>0.58371175274381504</v>
      </c>
      <c r="R1576" s="59">
        <v>0.59304986969225904</v>
      </c>
      <c r="S1576" s="59">
        <v>0.52904305875733204</v>
      </c>
    </row>
    <row r="1577" spans="1:19" x14ac:dyDescent="0.3">
      <c r="A1577" t="s">
        <v>314</v>
      </c>
      <c r="B1577" t="s">
        <v>315</v>
      </c>
      <c r="C1577" s="51" t="s">
        <v>43</v>
      </c>
      <c r="D1577" s="51" t="s">
        <v>73</v>
      </c>
      <c r="E1577" s="51" t="s">
        <v>44</v>
      </c>
      <c r="F1577" s="58">
        <v>112.10414080891201</v>
      </c>
      <c r="G1577" s="58">
        <v>116.715093762379</v>
      </c>
      <c r="H1577" s="58">
        <v>105.65617626941101</v>
      </c>
      <c r="I1577" s="58">
        <v>113.357224547572</v>
      </c>
      <c r="J1577" s="58">
        <v>94.754103694488194</v>
      </c>
      <c r="K1577" s="58">
        <v>125.382290479706</v>
      </c>
      <c r="L1577" s="58">
        <v>93.212320356245399</v>
      </c>
      <c r="M1577" s="59">
        <v>0.65461097410579905</v>
      </c>
      <c r="N1577" s="59">
        <v>0.69173795514388203</v>
      </c>
      <c r="O1577" s="59">
        <v>0.65769608393158596</v>
      </c>
      <c r="P1577" s="59">
        <v>0.63084964405156896</v>
      </c>
      <c r="Q1577" s="59">
        <v>0.59939156990865705</v>
      </c>
      <c r="R1577" s="59">
        <v>0.60713644441713799</v>
      </c>
      <c r="S1577" s="59">
        <v>0.54863160049847504</v>
      </c>
    </row>
    <row r="1578" spans="1:19" x14ac:dyDescent="0.3">
      <c r="A1578" t="s">
        <v>312</v>
      </c>
      <c r="B1578" t="s">
        <v>313</v>
      </c>
      <c r="C1578" s="51" t="s">
        <v>38</v>
      </c>
      <c r="D1578" s="51" t="s">
        <v>73</v>
      </c>
      <c r="E1578" s="51" t="s">
        <v>44</v>
      </c>
      <c r="F1578" s="58">
        <v>113.73698088114701</v>
      </c>
      <c r="G1578" s="58">
        <v>110.346386729646</v>
      </c>
      <c r="H1578" s="58">
        <v>104.15020962269899</v>
      </c>
      <c r="I1578" s="58">
        <v>120.21612196692701</v>
      </c>
      <c r="J1578" s="58">
        <v>98.190250060126402</v>
      </c>
      <c r="K1578" s="58">
        <v>108.455062708534</v>
      </c>
      <c r="L1578" s="58">
        <v>93.516809111505694</v>
      </c>
      <c r="M1578" s="59">
        <v>0.65457312786755595</v>
      </c>
      <c r="N1578" s="59">
        <v>0.69170823102048096</v>
      </c>
      <c r="O1578" s="59">
        <v>0.65766142612995204</v>
      </c>
      <c r="P1578" s="59">
        <v>0.630815728250116</v>
      </c>
      <c r="Q1578" s="59">
        <v>0.59936149317490295</v>
      </c>
      <c r="R1578" s="59">
        <v>0.60709642444317802</v>
      </c>
      <c r="S1578" s="59">
        <v>0.54860041556654404</v>
      </c>
    </row>
    <row r="1579" spans="1:19" x14ac:dyDescent="0.3">
      <c r="A1579" t="s">
        <v>316</v>
      </c>
      <c r="B1579" t="s">
        <v>317</v>
      </c>
      <c r="C1579" s="51" t="s">
        <v>43</v>
      </c>
      <c r="D1579" s="51" t="s">
        <v>73</v>
      </c>
      <c r="E1579" s="51" t="s">
        <v>44</v>
      </c>
      <c r="F1579" s="58">
        <v>109.403586307586</v>
      </c>
      <c r="G1579" s="58">
        <v>114.237604177549</v>
      </c>
      <c r="H1579" s="58">
        <v>103.995550751431</v>
      </c>
      <c r="I1579" s="58">
        <v>117.311274123285</v>
      </c>
      <c r="J1579" s="58">
        <v>93.545876840438098</v>
      </c>
      <c r="K1579" s="58">
        <v>121.218407212369</v>
      </c>
      <c r="L1579" s="58">
        <v>93.212320356245399</v>
      </c>
      <c r="M1579" s="59">
        <v>0.65461097410579905</v>
      </c>
      <c r="N1579" s="59">
        <v>0.69173795514388203</v>
      </c>
      <c r="O1579" s="59">
        <v>0.65769608393158596</v>
      </c>
      <c r="P1579" s="59">
        <v>0.63084964405156896</v>
      </c>
      <c r="Q1579" s="59">
        <v>0.59939156990865705</v>
      </c>
      <c r="R1579" s="59">
        <v>0.60713644441713799</v>
      </c>
      <c r="S1579" s="59">
        <v>0.54863160049847504</v>
      </c>
    </row>
    <row r="1580" spans="1:19" x14ac:dyDescent="0.3">
      <c r="A1580" t="s">
        <v>310</v>
      </c>
      <c r="B1580" t="s">
        <v>311</v>
      </c>
      <c r="C1580" s="51" t="s">
        <v>38</v>
      </c>
      <c r="D1580" s="51" t="s">
        <v>73</v>
      </c>
      <c r="E1580" s="51" t="s">
        <v>44</v>
      </c>
      <c r="F1580" s="58">
        <v>113.73698088114701</v>
      </c>
      <c r="G1580" s="58">
        <v>112.823909165893</v>
      </c>
      <c r="H1580" s="58">
        <v>103.319877952133</v>
      </c>
      <c r="I1580" s="58">
        <v>122.853491296408</v>
      </c>
      <c r="J1580" s="58">
        <v>94.565579149814994</v>
      </c>
      <c r="K1580" s="58">
        <v>110.533851101308</v>
      </c>
      <c r="L1580" s="58">
        <v>101.591074052865</v>
      </c>
      <c r="M1580" s="59">
        <v>0.65457312786755595</v>
      </c>
      <c r="N1580" s="59">
        <v>0.69170823102048096</v>
      </c>
      <c r="O1580" s="59">
        <v>0.65766142612995204</v>
      </c>
      <c r="P1580" s="59">
        <v>0.630815728250116</v>
      </c>
      <c r="Q1580" s="59">
        <v>0.59936149317490295</v>
      </c>
      <c r="R1580" s="59">
        <v>0.60709642444317802</v>
      </c>
      <c r="S1580" s="59">
        <v>0.54860041556654404</v>
      </c>
    </row>
    <row r="1581" spans="1:19" x14ac:dyDescent="0.3">
      <c r="A1581" t="s">
        <v>318</v>
      </c>
      <c r="B1581" t="s">
        <v>319</v>
      </c>
      <c r="C1581" s="51" t="s">
        <v>43</v>
      </c>
      <c r="D1581" s="51" t="s">
        <v>73</v>
      </c>
      <c r="E1581" s="51" t="s">
        <v>44</v>
      </c>
      <c r="F1581" s="58">
        <v>112.10414080891201</v>
      </c>
      <c r="G1581" s="58">
        <v>111.760081741302</v>
      </c>
      <c r="H1581" s="58">
        <v>106.486507939977</v>
      </c>
      <c r="I1581" s="58">
        <v>113.357224547572</v>
      </c>
      <c r="J1581" s="58">
        <v>94.754103694488194</v>
      </c>
      <c r="K1581" s="58">
        <v>114.97573555225701</v>
      </c>
      <c r="L1581" s="58">
        <v>93.212320356245399</v>
      </c>
      <c r="M1581" s="59">
        <v>0.65461097410579905</v>
      </c>
      <c r="N1581" s="59">
        <v>0.69173795514388203</v>
      </c>
      <c r="O1581" s="59">
        <v>0.65769608393158596</v>
      </c>
      <c r="P1581" s="59">
        <v>0.63084964405156896</v>
      </c>
      <c r="Q1581" s="59">
        <v>0.59939156990865705</v>
      </c>
      <c r="R1581" s="59">
        <v>0.60713644441713799</v>
      </c>
      <c r="S1581" s="59">
        <v>0.54863160049847504</v>
      </c>
    </row>
    <row r="1582" spans="1:19" x14ac:dyDescent="0.3">
      <c r="A1582" t="s">
        <v>3108</v>
      </c>
      <c r="B1582" t="s">
        <v>3109</v>
      </c>
      <c r="C1582" s="51" t="s">
        <v>38</v>
      </c>
      <c r="D1582" s="51" t="s">
        <v>73</v>
      </c>
      <c r="E1582" s="51" t="s">
        <v>39</v>
      </c>
      <c r="F1582" s="58">
        <v>87.242981898008495</v>
      </c>
      <c r="G1582" s="58">
        <v>92.947750861985796</v>
      </c>
      <c r="H1582" s="58">
        <v>87.908872219862005</v>
      </c>
      <c r="I1582" s="58">
        <v>92.228076369449894</v>
      </c>
      <c r="J1582" s="58">
        <v>96.525398082569396</v>
      </c>
      <c r="K1582" s="58">
        <v>100.963787918417</v>
      </c>
      <c r="L1582" s="58">
        <v>113.91741619380601</v>
      </c>
      <c r="M1582" s="59">
        <v>0.50787291169461102</v>
      </c>
      <c r="N1582" s="59">
        <v>0.50107704475082004</v>
      </c>
      <c r="O1582" s="59">
        <v>0.473783216956151</v>
      </c>
      <c r="P1582" s="59">
        <v>0.45216896704627202</v>
      </c>
      <c r="Q1582" s="59">
        <v>0.42591456555190599</v>
      </c>
      <c r="R1582" s="59">
        <v>0.43306140596666798</v>
      </c>
      <c r="S1582" s="59">
        <v>0.35761347837274199</v>
      </c>
    </row>
    <row r="1583" spans="1:19" x14ac:dyDescent="0.3">
      <c r="A1583" t="s">
        <v>3110</v>
      </c>
      <c r="B1583" t="s">
        <v>3111</v>
      </c>
      <c r="C1583" s="51" t="s">
        <v>38</v>
      </c>
      <c r="D1583" s="51" t="s">
        <v>73</v>
      </c>
      <c r="E1583" s="51" t="s">
        <v>39</v>
      </c>
      <c r="F1583" s="58">
        <v>87.242981898008495</v>
      </c>
      <c r="G1583" s="58">
        <v>92.947750861985796</v>
      </c>
      <c r="H1583" s="58">
        <v>87.908872219862005</v>
      </c>
      <c r="I1583" s="58">
        <v>92.228076369449894</v>
      </c>
      <c r="J1583" s="58">
        <v>96.525398082569396</v>
      </c>
      <c r="K1583" s="58">
        <v>100.963787918417</v>
      </c>
      <c r="L1583" s="58">
        <v>113.91741619380601</v>
      </c>
      <c r="M1583" s="59">
        <v>0.50787291169461102</v>
      </c>
      <c r="N1583" s="59">
        <v>0.50107704475082004</v>
      </c>
      <c r="O1583" s="59">
        <v>0.473783216956151</v>
      </c>
      <c r="P1583" s="59">
        <v>0.45216896704627202</v>
      </c>
      <c r="Q1583" s="59">
        <v>0.42591456555190599</v>
      </c>
      <c r="R1583" s="59">
        <v>0.43306140596666798</v>
      </c>
      <c r="S1583" s="59">
        <v>0.35761347837274199</v>
      </c>
    </row>
    <row r="1584" spans="1:19" x14ac:dyDescent="0.3">
      <c r="A1584" t="s">
        <v>3116</v>
      </c>
      <c r="B1584" t="s">
        <v>3117</v>
      </c>
      <c r="C1584" s="51" t="s">
        <v>43</v>
      </c>
      <c r="D1584" s="51" t="s">
        <v>73</v>
      </c>
      <c r="E1584" s="51" t="s">
        <v>44</v>
      </c>
      <c r="F1584" s="58">
        <v>74.531123128534503</v>
      </c>
      <c r="G1584" s="58">
        <v>92.947750861985796</v>
      </c>
      <c r="H1584" s="58">
        <v>87.908872219862005</v>
      </c>
      <c r="I1584" s="58">
        <v>92.228076369449894</v>
      </c>
      <c r="J1584" s="58">
        <v>96.525398082569396</v>
      </c>
      <c r="K1584" s="58">
        <v>100.963787918417</v>
      </c>
      <c r="L1584" s="58">
        <v>113.91741619380601</v>
      </c>
      <c r="M1584" s="59">
        <v>0.62609105713151103</v>
      </c>
      <c r="N1584" s="59">
        <v>0.50107704475082004</v>
      </c>
      <c r="O1584" s="59">
        <v>0.473783216956151</v>
      </c>
      <c r="P1584" s="59">
        <v>0.45216896704627202</v>
      </c>
      <c r="Q1584" s="59">
        <v>0.42591456555190599</v>
      </c>
      <c r="R1584" s="59">
        <v>0.43306140596666798</v>
      </c>
      <c r="S1584" s="59">
        <v>0.35761347837274199</v>
      </c>
    </row>
    <row r="1585" spans="1:19" x14ac:dyDescent="0.3">
      <c r="A1585" t="s">
        <v>3118</v>
      </c>
      <c r="B1585" t="s">
        <v>3119</v>
      </c>
      <c r="C1585" s="51" t="s">
        <v>43</v>
      </c>
      <c r="D1585" s="51" t="s">
        <v>73</v>
      </c>
      <c r="E1585" s="51" t="s">
        <v>39</v>
      </c>
      <c r="F1585" s="58">
        <v>87.242981898008495</v>
      </c>
      <c r="G1585" s="58">
        <v>92.947750861985796</v>
      </c>
      <c r="H1585" s="58">
        <v>87.908872219862005</v>
      </c>
      <c r="I1585" s="58">
        <v>92.228076369449894</v>
      </c>
      <c r="J1585" s="58">
        <v>96.525398082569396</v>
      </c>
      <c r="K1585" s="58">
        <v>100.963787918417</v>
      </c>
      <c r="L1585" s="58">
        <v>113.91741619380601</v>
      </c>
      <c r="M1585" s="59">
        <v>0.50787291169461102</v>
      </c>
      <c r="N1585" s="59">
        <v>0.50107704475082004</v>
      </c>
      <c r="O1585" s="59">
        <v>0.473783216956151</v>
      </c>
      <c r="P1585" s="59">
        <v>0.45216896704627202</v>
      </c>
      <c r="Q1585" s="59">
        <v>0.42591456555190599</v>
      </c>
      <c r="R1585" s="59">
        <v>0.43306140596666798</v>
      </c>
      <c r="S1585" s="59">
        <v>0.35761347837274199</v>
      </c>
    </row>
    <row r="1586" spans="1:19" x14ac:dyDescent="0.3">
      <c r="A1586" t="s">
        <v>3112</v>
      </c>
      <c r="B1586" t="s">
        <v>3113</v>
      </c>
      <c r="C1586" s="51" t="s">
        <v>38</v>
      </c>
      <c r="D1586" s="51" t="s">
        <v>73</v>
      </c>
      <c r="E1586" s="51" t="s">
        <v>39</v>
      </c>
      <c r="F1586" s="58">
        <v>87.242981898008495</v>
      </c>
      <c r="G1586" s="58">
        <v>92.947750861985796</v>
      </c>
      <c r="H1586" s="58">
        <v>87.908872219862005</v>
      </c>
      <c r="I1586" s="58">
        <v>92.228076369449894</v>
      </c>
      <c r="J1586" s="58">
        <v>96.525398082569396</v>
      </c>
      <c r="K1586" s="58">
        <v>100.963787918417</v>
      </c>
      <c r="L1586" s="58">
        <v>113.91741619380601</v>
      </c>
      <c r="M1586" s="59">
        <v>0.50787291169461102</v>
      </c>
      <c r="N1586" s="59">
        <v>0.50107704475082004</v>
      </c>
      <c r="O1586" s="59">
        <v>0.473783216956151</v>
      </c>
      <c r="P1586" s="59">
        <v>0.45216896704627202</v>
      </c>
      <c r="Q1586" s="59">
        <v>0.42591456555190599</v>
      </c>
      <c r="R1586" s="59">
        <v>0.43306140596666798</v>
      </c>
      <c r="S1586" s="59">
        <v>0.35761347837274199</v>
      </c>
    </row>
    <row r="1587" spans="1:19" x14ac:dyDescent="0.3">
      <c r="A1587" t="s">
        <v>3114</v>
      </c>
      <c r="B1587" t="s">
        <v>3115</v>
      </c>
      <c r="C1587" s="51" t="s">
        <v>43</v>
      </c>
      <c r="D1587" s="51" t="s">
        <v>73</v>
      </c>
      <c r="E1587" s="51" t="s">
        <v>44</v>
      </c>
      <c r="F1587" s="58">
        <v>85.490912167033898</v>
      </c>
      <c r="G1587" s="58">
        <v>90.255610120922697</v>
      </c>
      <c r="H1587" s="58">
        <v>81.934856548233896</v>
      </c>
      <c r="I1587" s="58">
        <v>91.673075156051397</v>
      </c>
      <c r="J1587" s="58">
        <v>94.409537869193898</v>
      </c>
      <c r="K1587" s="58">
        <v>101.699800208573</v>
      </c>
      <c r="L1587" s="58">
        <v>113.91741619380601</v>
      </c>
      <c r="M1587" s="59">
        <v>0.62589601121110405</v>
      </c>
      <c r="N1587" s="59">
        <v>0.60459509629966701</v>
      </c>
      <c r="O1587" s="59">
        <v>0.61046655845865305</v>
      </c>
      <c r="P1587" s="59">
        <v>0.57494362046540604</v>
      </c>
      <c r="Q1587" s="59">
        <v>0.53656803466477399</v>
      </c>
      <c r="R1587" s="59">
        <v>0.54876054780079897</v>
      </c>
      <c r="S1587" s="59">
        <v>0.35761347837274199</v>
      </c>
    </row>
    <row r="1588" spans="1:19" x14ac:dyDescent="0.3">
      <c r="A1588" t="s">
        <v>99</v>
      </c>
      <c r="B1588" t="s">
        <v>100</v>
      </c>
      <c r="C1588" s="51" t="s">
        <v>38</v>
      </c>
      <c r="D1588" s="51" t="s">
        <v>73</v>
      </c>
      <c r="E1588" s="51" t="s">
        <v>44</v>
      </c>
      <c r="F1588" s="58">
        <v>110.463982012779</v>
      </c>
      <c r="G1588" s="58">
        <v>102.301698974917</v>
      </c>
      <c r="H1588" s="58">
        <v>98.9645305752273</v>
      </c>
      <c r="I1588" s="58">
        <v>99.973200388136306</v>
      </c>
      <c r="J1588" s="58">
        <v>102.220365770033</v>
      </c>
      <c r="K1588" s="58">
        <v>96.339829605040407</v>
      </c>
      <c r="L1588" s="58">
        <v>91.746549661132704</v>
      </c>
      <c r="M1588" s="59">
        <v>0.55696375663021602</v>
      </c>
      <c r="N1588" s="59">
        <v>0.60512275647775304</v>
      </c>
      <c r="O1588" s="59">
        <v>0.56266054082630601</v>
      </c>
      <c r="P1588" s="59">
        <v>0.52523484565852396</v>
      </c>
      <c r="Q1588" s="59">
        <v>0.48619823197075202</v>
      </c>
      <c r="R1588" s="59">
        <v>0.49846800376381101</v>
      </c>
      <c r="S1588" s="59">
        <v>0.430580724738304</v>
      </c>
    </row>
    <row r="1589" spans="1:19" x14ac:dyDescent="0.3">
      <c r="A1589" t="s">
        <v>4300</v>
      </c>
      <c r="B1589" t="s">
        <v>4301</v>
      </c>
      <c r="C1589" s="51" t="s">
        <v>43</v>
      </c>
      <c r="D1589" s="51" t="s">
        <v>73</v>
      </c>
      <c r="E1589" s="51" t="s">
        <v>44</v>
      </c>
      <c r="F1589" s="58">
        <v>84.2419227780901</v>
      </c>
      <c r="G1589" s="58">
        <v>86.713307569001898</v>
      </c>
      <c r="H1589" s="58">
        <v>112.008801699266</v>
      </c>
      <c r="I1589" s="58">
        <v>84.701166712275395</v>
      </c>
      <c r="J1589" s="58">
        <v>82.082431129551495</v>
      </c>
      <c r="K1589" s="58">
        <v>107.699488858501</v>
      </c>
      <c r="L1589" s="58">
        <v>100.520008626451</v>
      </c>
      <c r="M1589" s="59">
        <v>0.63068864626665799</v>
      </c>
      <c r="N1589" s="59">
        <v>0.67578805393849395</v>
      </c>
      <c r="O1589" s="59">
        <v>0.63569504683796096</v>
      </c>
      <c r="P1589" s="59">
        <v>0.60068306626671597</v>
      </c>
      <c r="Q1589" s="59">
        <v>0.56134180151355695</v>
      </c>
      <c r="R1589" s="59">
        <v>0.57293899289080896</v>
      </c>
      <c r="S1589" s="59">
        <v>0.49765617044500898</v>
      </c>
    </row>
    <row r="1590" spans="1:19" x14ac:dyDescent="0.3">
      <c r="A1590" t="s">
        <v>138</v>
      </c>
      <c r="B1590" t="s">
        <v>139</v>
      </c>
      <c r="C1590" s="51" t="s">
        <v>38</v>
      </c>
      <c r="D1590" s="51" t="s">
        <v>73</v>
      </c>
      <c r="E1590" s="51" t="s">
        <v>39</v>
      </c>
      <c r="F1590" s="58">
        <v>96.584770942411694</v>
      </c>
      <c r="G1590" s="58">
        <v>92.126136932175896</v>
      </c>
      <c r="H1590" s="58">
        <v>94.388602354265402</v>
      </c>
      <c r="I1590" s="58">
        <v>94.950203967245599</v>
      </c>
      <c r="J1590" s="58">
        <v>93.570546940844295</v>
      </c>
      <c r="K1590" s="58">
        <v>96.332273293223594</v>
      </c>
      <c r="L1590" s="58">
        <v>99.119296172988598</v>
      </c>
      <c r="M1590" s="59">
        <v>0.43794563415663701</v>
      </c>
      <c r="N1590" s="59">
        <v>0.46196442555443001</v>
      </c>
      <c r="O1590" s="59">
        <v>0.43914568206211302</v>
      </c>
      <c r="P1590" s="59">
        <v>0.42064053769256499</v>
      </c>
      <c r="Q1590" s="59">
        <v>0.39794214866903799</v>
      </c>
      <c r="R1590" s="59">
        <v>0.40360595524432502</v>
      </c>
      <c r="S1590" s="59">
        <v>0.35510645484329401</v>
      </c>
    </row>
    <row r="1591" spans="1:19" x14ac:dyDescent="0.3">
      <c r="A1591" t="s">
        <v>657</v>
      </c>
      <c r="B1591" t="s">
        <v>658</v>
      </c>
      <c r="C1591" s="51" t="s">
        <v>38</v>
      </c>
      <c r="D1591" s="51" t="s">
        <v>73</v>
      </c>
      <c r="E1591" s="51" t="s">
        <v>39</v>
      </c>
      <c r="F1591" s="58">
        <v>91.340047230448207</v>
      </c>
      <c r="G1591" s="58">
        <v>95.491248798242395</v>
      </c>
      <c r="H1591" s="58">
        <v>94.031729561877398</v>
      </c>
      <c r="I1591" s="58">
        <v>95.280519410808097</v>
      </c>
      <c r="J1591" s="58">
        <v>100.18689220632599</v>
      </c>
      <c r="K1591" s="58">
        <v>98.945243626228503</v>
      </c>
      <c r="L1591" s="58">
        <v>107.415359072565</v>
      </c>
      <c r="M1591" s="59">
        <v>0.51267796417971701</v>
      </c>
      <c r="N1591" s="59">
        <v>0.534288820319752</v>
      </c>
      <c r="O1591" s="59">
        <v>0.51349707586975502</v>
      </c>
      <c r="P1591" s="59">
        <v>0.49658612961079301</v>
      </c>
      <c r="Q1591" s="59">
        <v>0.47441297501027901</v>
      </c>
      <c r="R1591" s="59">
        <v>0.47926332597735</v>
      </c>
      <c r="S1591" s="59">
        <v>0.43072497139275201</v>
      </c>
    </row>
    <row r="1592" spans="1:19" x14ac:dyDescent="0.3">
      <c r="A1592" t="s">
        <v>653</v>
      </c>
      <c r="B1592" t="s">
        <v>654</v>
      </c>
      <c r="C1592" s="51" t="s">
        <v>38</v>
      </c>
      <c r="D1592" s="51" t="s">
        <v>73</v>
      </c>
      <c r="E1592" s="51" t="s">
        <v>39</v>
      </c>
      <c r="F1592" s="58">
        <v>91.340047230448207</v>
      </c>
      <c r="G1592" s="58">
        <v>95.491248798242395</v>
      </c>
      <c r="H1592" s="58">
        <v>94.031729561877398</v>
      </c>
      <c r="I1592" s="58">
        <v>95.280519410808097</v>
      </c>
      <c r="J1592" s="58">
        <v>100.18689220632599</v>
      </c>
      <c r="K1592" s="58">
        <v>98.945243626228503</v>
      </c>
      <c r="L1592" s="58">
        <v>107.415359072565</v>
      </c>
      <c r="M1592" s="59">
        <v>0.51267796417971701</v>
      </c>
      <c r="N1592" s="59">
        <v>0.534288820319752</v>
      </c>
      <c r="O1592" s="59">
        <v>0.51349707586975502</v>
      </c>
      <c r="P1592" s="59">
        <v>0.49658612961079301</v>
      </c>
      <c r="Q1592" s="59">
        <v>0.47441297501027901</v>
      </c>
      <c r="R1592" s="59">
        <v>0.47926332597735</v>
      </c>
      <c r="S1592" s="59">
        <v>0.43072497139275201</v>
      </c>
    </row>
    <row r="1593" spans="1:19" x14ac:dyDescent="0.3">
      <c r="A1593" t="s">
        <v>659</v>
      </c>
      <c r="B1593" t="s">
        <v>660</v>
      </c>
      <c r="C1593" s="51" t="s">
        <v>38</v>
      </c>
      <c r="D1593" s="51" t="s">
        <v>73</v>
      </c>
      <c r="E1593" s="51" t="s">
        <v>39</v>
      </c>
      <c r="F1593" s="58">
        <v>91.340047230448207</v>
      </c>
      <c r="G1593" s="58">
        <v>95.491248798242395</v>
      </c>
      <c r="H1593" s="58">
        <v>94.031729561877398</v>
      </c>
      <c r="I1593" s="58">
        <v>95.280519410808097</v>
      </c>
      <c r="J1593" s="58">
        <v>100.18689220632599</v>
      </c>
      <c r="K1593" s="58">
        <v>98.945243626228503</v>
      </c>
      <c r="L1593" s="58">
        <v>107.415359072565</v>
      </c>
      <c r="M1593" s="59">
        <v>0.51267796417971701</v>
      </c>
      <c r="N1593" s="59">
        <v>0.534288820319752</v>
      </c>
      <c r="O1593" s="59">
        <v>0.51349707586975502</v>
      </c>
      <c r="P1593" s="59">
        <v>0.49658612961079301</v>
      </c>
      <c r="Q1593" s="59">
        <v>0.47441297501027901</v>
      </c>
      <c r="R1593" s="59">
        <v>0.47926332597735</v>
      </c>
      <c r="S1593" s="59">
        <v>0.43072497139275201</v>
      </c>
    </row>
    <row r="1594" spans="1:19" x14ac:dyDescent="0.3">
      <c r="A1594" t="s">
        <v>667</v>
      </c>
      <c r="B1594" t="s">
        <v>668</v>
      </c>
      <c r="C1594" s="51" t="s">
        <v>43</v>
      </c>
      <c r="D1594" s="51" t="s">
        <v>73</v>
      </c>
      <c r="E1594" s="51" t="s">
        <v>39</v>
      </c>
      <c r="F1594" s="58">
        <v>91.340047230448207</v>
      </c>
      <c r="G1594" s="58">
        <v>95.491248798242395</v>
      </c>
      <c r="H1594" s="58">
        <v>94.031729561877398</v>
      </c>
      <c r="I1594" s="58">
        <v>95.280519410808097</v>
      </c>
      <c r="J1594" s="58">
        <v>100.18689220632599</v>
      </c>
      <c r="K1594" s="58">
        <v>98.945243626228503</v>
      </c>
      <c r="L1594" s="58">
        <v>107.415359072565</v>
      </c>
      <c r="M1594" s="59">
        <v>0.51267796417971701</v>
      </c>
      <c r="N1594" s="59">
        <v>0.534288820319752</v>
      </c>
      <c r="O1594" s="59">
        <v>0.51349707586975502</v>
      </c>
      <c r="P1594" s="59">
        <v>0.49658612961079301</v>
      </c>
      <c r="Q1594" s="59">
        <v>0.47441297501027901</v>
      </c>
      <c r="R1594" s="59">
        <v>0.47926332597735</v>
      </c>
      <c r="S1594" s="59">
        <v>0.43072497139275201</v>
      </c>
    </row>
    <row r="1595" spans="1:19" x14ac:dyDescent="0.3">
      <c r="A1595" t="s">
        <v>661</v>
      </c>
      <c r="B1595" t="s">
        <v>662</v>
      </c>
      <c r="C1595" s="51" t="s">
        <v>43</v>
      </c>
      <c r="D1595" s="51" t="s">
        <v>73</v>
      </c>
      <c r="E1595" s="51" t="s">
        <v>39</v>
      </c>
      <c r="F1595" s="58">
        <v>91.340047230448207</v>
      </c>
      <c r="G1595" s="58">
        <v>95.491248798242395</v>
      </c>
      <c r="H1595" s="58">
        <v>94.031729561877398</v>
      </c>
      <c r="I1595" s="58">
        <v>95.280519410808097</v>
      </c>
      <c r="J1595" s="58">
        <v>100.18689220632599</v>
      </c>
      <c r="K1595" s="58">
        <v>98.945243626228503</v>
      </c>
      <c r="L1595" s="58">
        <v>107.415359072565</v>
      </c>
      <c r="M1595" s="59">
        <v>0.51267796417971701</v>
      </c>
      <c r="N1595" s="59">
        <v>0.534288820319752</v>
      </c>
      <c r="O1595" s="59">
        <v>0.51349707586975502</v>
      </c>
      <c r="P1595" s="59">
        <v>0.49658612961079301</v>
      </c>
      <c r="Q1595" s="59">
        <v>0.47441297501027901</v>
      </c>
      <c r="R1595" s="59">
        <v>0.47926332597735</v>
      </c>
      <c r="S1595" s="59">
        <v>0.43072497139275201</v>
      </c>
    </row>
    <row r="1596" spans="1:19" x14ac:dyDescent="0.3">
      <c r="A1596" t="s">
        <v>665</v>
      </c>
      <c r="B1596" t="s">
        <v>666</v>
      </c>
      <c r="C1596" s="51" t="s">
        <v>43</v>
      </c>
      <c r="D1596" s="51" t="s">
        <v>73</v>
      </c>
      <c r="E1596" s="51" t="s">
        <v>39</v>
      </c>
      <c r="F1596" s="58">
        <v>91.340047230448207</v>
      </c>
      <c r="G1596" s="58">
        <v>95.491248798242395</v>
      </c>
      <c r="H1596" s="58">
        <v>94.031729561877398</v>
      </c>
      <c r="I1596" s="58">
        <v>95.280519410808097</v>
      </c>
      <c r="J1596" s="58">
        <v>100.18689220632599</v>
      </c>
      <c r="K1596" s="58">
        <v>98.945243626228503</v>
      </c>
      <c r="L1596" s="58">
        <v>107.415359072565</v>
      </c>
      <c r="M1596" s="59">
        <v>0.51267796417971701</v>
      </c>
      <c r="N1596" s="59">
        <v>0.534288820319752</v>
      </c>
      <c r="O1596" s="59">
        <v>0.51349707586975502</v>
      </c>
      <c r="P1596" s="59">
        <v>0.49658612961079301</v>
      </c>
      <c r="Q1596" s="59">
        <v>0.47441297501027901</v>
      </c>
      <c r="R1596" s="59">
        <v>0.47926332597735</v>
      </c>
      <c r="S1596" s="59">
        <v>0.43072497139275201</v>
      </c>
    </row>
    <row r="1597" spans="1:19" x14ac:dyDescent="0.3">
      <c r="A1597" t="s">
        <v>663</v>
      </c>
      <c r="B1597" t="s">
        <v>664</v>
      </c>
      <c r="C1597" s="51" t="s">
        <v>43</v>
      </c>
      <c r="D1597" s="51" t="s">
        <v>73</v>
      </c>
      <c r="E1597" s="51" t="s">
        <v>39</v>
      </c>
      <c r="F1597" s="58">
        <v>91.340047230448207</v>
      </c>
      <c r="G1597" s="58">
        <v>95.491248798242395</v>
      </c>
      <c r="H1597" s="58">
        <v>94.031729561877398</v>
      </c>
      <c r="I1597" s="58">
        <v>95.280519410808097</v>
      </c>
      <c r="J1597" s="58">
        <v>100.18689220632599</v>
      </c>
      <c r="K1597" s="58">
        <v>98.945243626228503</v>
      </c>
      <c r="L1597" s="58">
        <v>107.415359072565</v>
      </c>
      <c r="M1597" s="59">
        <v>0.51267796417971701</v>
      </c>
      <c r="N1597" s="59">
        <v>0.534288820319752</v>
      </c>
      <c r="O1597" s="59">
        <v>0.51349707586975502</v>
      </c>
      <c r="P1597" s="59">
        <v>0.49658612961079301</v>
      </c>
      <c r="Q1597" s="59">
        <v>0.47441297501027901</v>
      </c>
      <c r="R1597" s="59">
        <v>0.47926332597735</v>
      </c>
      <c r="S1597" s="59">
        <v>0.43072497139275201</v>
      </c>
    </row>
    <row r="1598" spans="1:19" x14ac:dyDescent="0.3">
      <c r="A1598" t="s">
        <v>655</v>
      </c>
      <c r="B1598" t="s">
        <v>656</v>
      </c>
      <c r="C1598" s="51" t="s">
        <v>38</v>
      </c>
      <c r="D1598" s="51" t="s">
        <v>73</v>
      </c>
      <c r="E1598" s="51" t="s">
        <v>39</v>
      </c>
      <c r="F1598" s="58">
        <v>91.340047230448207</v>
      </c>
      <c r="G1598" s="58">
        <v>95.491248798242395</v>
      </c>
      <c r="H1598" s="58">
        <v>94.031729561877398</v>
      </c>
      <c r="I1598" s="58">
        <v>95.280519410808097</v>
      </c>
      <c r="J1598" s="58">
        <v>100.18689220632599</v>
      </c>
      <c r="K1598" s="58">
        <v>98.945243626228503</v>
      </c>
      <c r="L1598" s="58">
        <v>107.415359072565</v>
      </c>
      <c r="M1598" s="59">
        <v>0.51267796417971701</v>
      </c>
      <c r="N1598" s="59">
        <v>0.534288820319752</v>
      </c>
      <c r="O1598" s="59">
        <v>0.51349707586975502</v>
      </c>
      <c r="P1598" s="59">
        <v>0.49658612961079301</v>
      </c>
      <c r="Q1598" s="59">
        <v>0.47441297501027901</v>
      </c>
      <c r="R1598" s="59">
        <v>0.47926332597735</v>
      </c>
      <c r="S1598" s="59">
        <v>0.43072497139275201</v>
      </c>
    </row>
    <row r="1599" spans="1:19" x14ac:dyDescent="0.3">
      <c r="A1599" t="s">
        <v>3792</v>
      </c>
      <c r="B1599" t="s">
        <v>3793</v>
      </c>
      <c r="C1599" s="51" t="s">
        <v>38</v>
      </c>
      <c r="D1599" s="51" t="s">
        <v>73</v>
      </c>
      <c r="E1599" s="51" t="s">
        <v>39</v>
      </c>
      <c r="F1599" s="58">
        <v>89.789133172006302</v>
      </c>
      <c r="G1599" s="58">
        <v>92.872619672162699</v>
      </c>
      <c r="H1599" s="58">
        <v>86.677842069909005</v>
      </c>
      <c r="I1599" s="58">
        <v>90.270204913997901</v>
      </c>
      <c r="J1599" s="58">
        <v>95.977343984055494</v>
      </c>
      <c r="K1599" s="58">
        <v>91.397978744151303</v>
      </c>
      <c r="L1599" s="58">
        <v>106.508701389655</v>
      </c>
      <c r="M1599" s="59">
        <v>0.52583168026549798</v>
      </c>
      <c r="N1599" s="59">
        <v>0.54468315553576196</v>
      </c>
      <c r="O1599" s="59">
        <v>0.52217400811286796</v>
      </c>
      <c r="P1599" s="59">
        <v>0.50540902725446302</v>
      </c>
      <c r="Q1599" s="59">
        <v>0.480880908890289</v>
      </c>
      <c r="R1599" s="59">
        <v>0.48386812821210101</v>
      </c>
      <c r="S1599" s="59">
        <v>0.41849641613184702</v>
      </c>
    </row>
    <row r="1600" spans="1:19" x14ac:dyDescent="0.3">
      <c r="A1600" t="s">
        <v>3796</v>
      </c>
      <c r="B1600" t="s">
        <v>3797</v>
      </c>
      <c r="C1600" s="51" t="s">
        <v>43</v>
      </c>
      <c r="D1600" s="51" t="s">
        <v>73</v>
      </c>
      <c r="E1600" s="51" t="s">
        <v>44</v>
      </c>
      <c r="F1600" s="58">
        <v>88.018821248627106</v>
      </c>
      <c r="G1600" s="58">
        <v>89.697168889701601</v>
      </c>
      <c r="H1600" s="58">
        <v>88.219740711657394</v>
      </c>
      <c r="I1600" s="58">
        <v>89.729616424153093</v>
      </c>
      <c r="J1600" s="58">
        <v>98.549399814103694</v>
      </c>
      <c r="K1600" s="58">
        <v>89.896290766768303</v>
      </c>
      <c r="L1600" s="58">
        <v>106.787378918869</v>
      </c>
      <c r="M1600" s="59">
        <v>0.63753070064628903</v>
      </c>
      <c r="N1600" s="59">
        <v>0.67391766276475895</v>
      </c>
      <c r="O1600" s="59">
        <v>0.63869913991084204</v>
      </c>
      <c r="P1600" s="59">
        <v>0.608371802369848</v>
      </c>
      <c r="Q1600" s="59">
        <v>0.57331511939513702</v>
      </c>
      <c r="R1600" s="59">
        <v>0.58205402331528699</v>
      </c>
      <c r="S1600" s="59">
        <v>0.50350799996669804</v>
      </c>
    </row>
    <row r="1601" spans="1:19" x14ac:dyDescent="0.3">
      <c r="A1601" t="s">
        <v>3798</v>
      </c>
      <c r="B1601" t="s">
        <v>3799</v>
      </c>
      <c r="C1601" s="51" t="s">
        <v>43</v>
      </c>
      <c r="D1601" s="51" t="s">
        <v>73</v>
      </c>
      <c r="E1601" s="51" t="s">
        <v>44</v>
      </c>
      <c r="F1601" s="58">
        <v>77.279740891285698</v>
      </c>
      <c r="G1601" s="58">
        <v>90.350977783387194</v>
      </c>
      <c r="H1601" s="58">
        <v>81.634843301254804</v>
      </c>
      <c r="I1601" s="58">
        <v>90.651108062748605</v>
      </c>
      <c r="J1601" s="58">
        <v>92.5437939631001</v>
      </c>
      <c r="K1601" s="58">
        <v>90.278062241642999</v>
      </c>
      <c r="L1601" s="58">
        <v>106.508701389655</v>
      </c>
      <c r="M1601" s="59">
        <v>0.63657024798092798</v>
      </c>
      <c r="N1601" s="59">
        <v>0.63236125612139804</v>
      </c>
      <c r="O1601" s="59">
        <v>0.61137496944786496</v>
      </c>
      <c r="P1601" s="59">
        <v>0.60705796909134102</v>
      </c>
      <c r="Q1601" s="59">
        <v>0.57195635132588796</v>
      </c>
      <c r="R1601" s="59">
        <v>0.55344808970271997</v>
      </c>
      <c r="S1601" s="59">
        <v>0.41849641613184702</v>
      </c>
    </row>
    <row r="1602" spans="1:19" x14ac:dyDescent="0.3">
      <c r="A1602" t="s">
        <v>3794</v>
      </c>
      <c r="B1602" t="s">
        <v>3795</v>
      </c>
      <c r="C1602" s="51" t="s">
        <v>38</v>
      </c>
      <c r="D1602" s="51" t="s">
        <v>73</v>
      </c>
      <c r="E1602" s="51" t="s">
        <v>39</v>
      </c>
      <c r="F1602" s="58">
        <v>89.789133172006302</v>
      </c>
      <c r="G1602" s="58">
        <v>92.872619672162699</v>
      </c>
      <c r="H1602" s="58">
        <v>86.677842069909005</v>
      </c>
      <c r="I1602" s="58">
        <v>90.270204913997901</v>
      </c>
      <c r="J1602" s="58">
        <v>95.977343984055494</v>
      </c>
      <c r="K1602" s="58">
        <v>91.397978744151303</v>
      </c>
      <c r="L1602" s="58">
        <v>106.508701389655</v>
      </c>
      <c r="M1602" s="59">
        <v>0.52583168026549798</v>
      </c>
      <c r="N1602" s="59">
        <v>0.54468315553576196</v>
      </c>
      <c r="O1602" s="59">
        <v>0.52217400811286796</v>
      </c>
      <c r="P1602" s="59">
        <v>0.50540902725446302</v>
      </c>
      <c r="Q1602" s="59">
        <v>0.480880908890289</v>
      </c>
      <c r="R1602" s="59">
        <v>0.48386812821210101</v>
      </c>
      <c r="S1602" s="59">
        <v>0.41849641613184702</v>
      </c>
    </row>
    <row r="1603" spans="1:19" x14ac:dyDescent="0.3">
      <c r="A1603" t="s">
        <v>3790</v>
      </c>
      <c r="B1603" t="s">
        <v>3791</v>
      </c>
      <c r="C1603" s="51" t="s">
        <v>38</v>
      </c>
      <c r="D1603" s="51" t="s">
        <v>73</v>
      </c>
      <c r="E1603" s="51" t="s">
        <v>39</v>
      </c>
      <c r="F1603" s="58">
        <v>89.789133172006302</v>
      </c>
      <c r="G1603" s="58">
        <v>92.872619672162699</v>
      </c>
      <c r="H1603" s="58">
        <v>86.677842069909005</v>
      </c>
      <c r="I1603" s="58">
        <v>90.270204913997901</v>
      </c>
      <c r="J1603" s="58">
        <v>95.977343984055494</v>
      </c>
      <c r="K1603" s="58">
        <v>91.397978744151303</v>
      </c>
      <c r="L1603" s="58">
        <v>106.508701389655</v>
      </c>
      <c r="M1603" s="59">
        <v>0.52583168026549798</v>
      </c>
      <c r="N1603" s="59">
        <v>0.54468315553576196</v>
      </c>
      <c r="O1603" s="59">
        <v>0.52217400811286796</v>
      </c>
      <c r="P1603" s="59">
        <v>0.50540902725446302</v>
      </c>
      <c r="Q1603" s="59">
        <v>0.480880908890289</v>
      </c>
      <c r="R1603" s="59">
        <v>0.48386812821210101</v>
      </c>
      <c r="S1603" s="59">
        <v>0.41849641613184702</v>
      </c>
    </row>
    <row r="1604" spans="1:19" x14ac:dyDescent="0.3">
      <c r="A1604" t="s">
        <v>4640</v>
      </c>
      <c r="B1604" t="s">
        <v>4641</v>
      </c>
      <c r="C1604" s="51" t="s">
        <v>38</v>
      </c>
      <c r="D1604" s="51" t="s">
        <v>73</v>
      </c>
      <c r="E1604" s="51" t="s">
        <v>39</v>
      </c>
      <c r="F1604" s="58">
        <v>95.161142054559306</v>
      </c>
      <c r="G1604" s="58">
        <v>96.185510926360905</v>
      </c>
      <c r="H1604" s="58">
        <v>83.625589295739005</v>
      </c>
      <c r="I1604" s="58">
        <v>87.597137845384694</v>
      </c>
      <c r="J1604" s="58">
        <v>91.834697483602994</v>
      </c>
      <c r="K1604" s="58">
        <v>90.049079621031893</v>
      </c>
      <c r="L1604" s="58">
        <v>110.79093726286899</v>
      </c>
      <c r="M1604" s="59">
        <v>0.53107865016625699</v>
      </c>
      <c r="N1604" s="59">
        <v>0.55439211613162098</v>
      </c>
      <c r="O1604" s="59">
        <v>0.52799775073256505</v>
      </c>
      <c r="P1604" s="59">
        <v>0.50795342366621199</v>
      </c>
      <c r="Q1604" s="59">
        <v>0.48376744171843</v>
      </c>
      <c r="R1604" s="59">
        <v>0.488395925205793</v>
      </c>
      <c r="S1604" s="59">
        <v>0.432447445189103</v>
      </c>
    </row>
    <row r="1605" spans="1:19" x14ac:dyDescent="0.3">
      <c r="A1605" t="s">
        <v>856</v>
      </c>
      <c r="B1605" t="s">
        <v>857</v>
      </c>
      <c r="C1605" s="51" t="s">
        <v>43</v>
      </c>
      <c r="D1605" s="51" t="s">
        <v>73</v>
      </c>
      <c r="E1605" s="51" t="s">
        <v>39</v>
      </c>
      <c r="F1605" s="58">
        <v>93.292507991160207</v>
      </c>
      <c r="G1605" s="58">
        <v>98.531924015883007</v>
      </c>
      <c r="H1605" s="58">
        <v>95.921207847402798</v>
      </c>
      <c r="I1605" s="58">
        <v>99.227636243778704</v>
      </c>
      <c r="J1605" s="58">
        <v>92.280901999166304</v>
      </c>
      <c r="K1605" s="58">
        <v>102.24945596184899</v>
      </c>
      <c r="L1605" s="58">
        <v>105.412463739439</v>
      </c>
      <c r="M1605" s="59">
        <v>0.46890957961499602</v>
      </c>
      <c r="N1605" s="59">
        <v>0.49294018872447598</v>
      </c>
      <c r="O1605" s="59">
        <v>0.469199030322976</v>
      </c>
      <c r="P1605" s="59">
        <v>0.45047045631236299</v>
      </c>
      <c r="Q1605" s="59">
        <v>0.42568211796953398</v>
      </c>
      <c r="R1605" s="59">
        <v>0.43200974140663501</v>
      </c>
      <c r="S1605" s="59">
        <v>0.38194031108487803</v>
      </c>
    </row>
    <row r="1606" spans="1:19" x14ac:dyDescent="0.3">
      <c r="A1606" t="s">
        <v>4746</v>
      </c>
      <c r="B1606" t="s">
        <v>4747</v>
      </c>
      <c r="C1606" s="51" t="s">
        <v>38</v>
      </c>
      <c r="D1606" s="51" t="s">
        <v>73</v>
      </c>
      <c r="E1606" s="51" t="s">
        <v>39</v>
      </c>
      <c r="F1606" s="58">
        <v>105.18876598465501</v>
      </c>
      <c r="G1606" s="58">
        <v>93.537532344667795</v>
      </c>
      <c r="H1606" s="58">
        <v>103.41023746386099</v>
      </c>
      <c r="I1606" s="58">
        <v>96.396916887128896</v>
      </c>
      <c r="J1606" s="58">
        <v>86.671204930855595</v>
      </c>
      <c r="K1606" s="58">
        <v>100.883621068542</v>
      </c>
      <c r="L1606" s="58">
        <v>97.543834743186693</v>
      </c>
      <c r="M1606" s="59">
        <v>0.46911527811196402</v>
      </c>
      <c r="N1606" s="59">
        <v>0.50039557999140505</v>
      </c>
      <c r="O1606" s="59">
        <v>0.47212971040566298</v>
      </c>
      <c r="P1606" s="59">
        <v>0.447956211588871</v>
      </c>
      <c r="Q1606" s="59">
        <v>0.41782483893370798</v>
      </c>
      <c r="R1606" s="59">
        <v>0.4258600813292</v>
      </c>
      <c r="S1606" s="59">
        <v>0.364141984237913</v>
      </c>
    </row>
    <row r="1607" spans="1:19" x14ac:dyDescent="0.3">
      <c r="A1607" t="s">
        <v>4744</v>
      </c>
      <c r="B1607" t="s">
        <v>4745</v>
      </c>
      <c r="C1607" s="51" t="s">
        <v>43</v>
      </c>
      <c r="D1607" s="51" t="s">
        <v>73</v>
      </c>
      <c r="E1607" s="51" t="s">
        <v>44</v>
      </c>
      <c r="F1607" s="58">
        <v>111.161172390156</v>
      </c>
      <c r="G1607" s="58">
        <v>88.965042218780297</v>
      </c>
      <c r="H1607" s="58">
        <v>105.116364234503</v>
      </c>
      <c r="I1607" s="58">
        <v>100.358296907669</v>
      </c>
      <c r="J1607" s="58">
        <v>84.530282269819807</v>
      </c>
      <c r="K1607" s="58">
        <v>100.39345149140399</v>
      </c>
      <c r="L1607" s="58">
        <v>101.8251776875</v>
      </c>
      <c r="M1607" s="59">
        <v>0.60073933302403904</v>
      </c>
      <c r="N1607" s="59">
        <v>0.64898712791886703</v>
      </c>
      <c r="O1607" s="59">
        <v>0.60573626887494803</v>
      </c>
      <c r="P1607" s="59">
        <v>0.570563131458659</v>
      </c>
      <c r="Q1607" s="59">
        <v>0.52980424168718399</v>
      </c>
      <c r="R1607" s="59">
        <v>0.54074698153560197</v>
      </c>
      <c r="S1607" s="59">
        <v>0.46313145032627001</v>
      </c>
    </row>
    <row r="1608" spans="1:19" x14ac:dyDescent="0.3">
      <c r="A1608" t="s">
        <v>850</v>
      </c>
      <c r="B1608" t="s">
        <v>851</v>
      </c>
      <c r="C1608" s="51" t="s">
        <v>43</v>
      </c>
      <c r="D1608" s="51" t="s">
        <v>73</v>
      </c>
      <c r="E1608" s="51" t="s">
        <v>39</v>
      </c>
      <c r="F1608" s="58">
        <v>93.292507991160207</v>
      </c>
      <c r="G1608" s="58">
        <v>98.531924015883007</v>
      </c>
      <c r="H1608" s="58">
        <v>95.921207847402798</v>
      </c>
      <c r="I1608" s="58">
        <v>99.227636243778704</v>
      </c>
      <c r="J1608" s="58">
        <v>92.280901999166304</v>
      </c>
      <c r="K1608" s="58">
        <v>102.24945596184899</v>
      </c>
      <c r="L1608" s="58">
        <v>105.412463739439</v>
      </c>
      <c r="M1608" s="59">
        <v>0.46890957961499602</v>
      </c>
      <c r="N1608" s="59">
        <v>0.49294018872447598</v>
      </c>
      <c r="O1608" s="59">
        <v>0.469199030322976</v>
      </c>
      <c r="P1608" s="59">
        <v>0.45047045631236299</v>
      </c>
      <c r="Q1608" s="59">
        <v>0.42568211796953398</v>
      </c>
      <c r="R1608" s="59">
        <v>0.43200974140663501</v>
      </c>
      <c r="S1608" s="59">
        <v>0.38194031108487803</v>
      </c>
    </row>
    <row r="1609" spans="1:19" x14ac:dyDescent="0.3">
      <c r="A1609" t="s">
        <v>846</v>
      </c>
      <c r="B1609" t="s">
        <v>847</v>
      </c>
      <c r="C1609" s="51" t="s">
        <v>38</v>
      </c>
      <c r="D1609" s="51" t="s">
        <v>73</v>
      </c>
      <c r="E1609" s="51" t="s">
        <v>44</v>
      </c>
      <c r="F1609" s="58">
        <v>92.910410524564398</v>
      </c>
      <c r="G1609" s="58">
        <v>93.888713988397001</v>
      </c>
      <c r="H1609" s="58">
        <v>96.366045945955506</v>
      </c>
      <c r="I1609" s="58">
        <v>96.952742139247107</v>
      </c>
      <c r="J1609" s="58">
        <v>90.551437233403405</v>
      </c>
      <c r="K1609" s="58">
        <v>102.76904126332001</v>
      </c>
      <c r="L1609" s="58">
        <v>109.700698978707</v>
      </c>
      <c r="M1609" s="59">
        <v>0.604399587008144</v>
      </c>
      <c r="N1609" s="59">
        <v>0.64727074509863203</v>
      </c>
      <c r="O1609" s="59">
        <v>0.60828148945600902</v>
      </c>
      <c r="P1609" s="59">
        <v>0.57434549856063399</v>
      </c>
      <c r="Q1609" s="59">
        <v>0.53687150181450005</v>
      </c>
      <c r="R1609" s="59">
        <v>0.54851009479296597</v>
      </c>
      <c r="S1609" s="59">
        <v>0.47782664605781799</v>
      </c>
    </row>
    <row r="1610" spans="1:19" x14ac:dyDescent="0.3">
      <c r="A1610" t="s">
        <v>848</v>
      </c>
      <c r="B1610" t="s">
        <v>849</v>
      </c>
      <c r="C1610" s="51" t="s">
        <v>38</v>
      </c>
      <c r="D1610" s="51" t="s">
        <v>73</v>
      </c>
      <c r="E1610" s="51" t="s">
        <v>39</v>
      </c>
      <c r="F1610" s="58">
        <v>93.292507991160207</v>
      </c>
      <c r="G1610" s="58">
        <v>98.531924015883007</v>
      </c>
      <c r="H1610" s="58">
        <v>95.921207847402798</v>
      </c>
      <c r="I1610" s="58">
        <v>99.227636243778704</v>
      </c>
      <c r="J1610" s="58">
        <v>92.280901999166304</v>
      </c>
      <c r="K1610" s="58">
        <v>102.24945596184899</v>
      </c>
      <c r="L1610" s="58">
        <v>105.412463739439</v>
      </c>
      <c r="M1610" s="59">
        <v>0.46890957961499602</v>
      </c>
      <c r="N1610" s="59">
        <v>0.49294018872447598</v>
      </c>
      <c r="O1610" s="59">
        <v>0.469199030322976</v>
      </c>
      <c r="P1610" s="59">
        <v>0.45047045631236299</v>
      </c>
      <c r="Q1610" s="59">
        <v>0.42568211796953398</v>
      </c>
      <c r="R1610" s="59">
        <v>0.43200974140663501</v>
      </c>
      <c r="S1610" s="59">
        <v>0.38194031108487803</v>
      </c>
    </row>
    <row r="1611" spans="1:19" x14ac:dyDescent="0.3">
      <c r="A1611" t="s">
        <v>854</v>
      </c>
      <c r="B1611" t="s">
        <v>855</v>
      </c>
      <c r="C1611" s="51" t="s">
        <v>43</v>
      </c>
      <c r="D1611" s="51" t="s">
        <v>73</v>
      </c>
      <c r="E1611" s="51" t="s">
        <v>39</v>
      </c>
      <c r="F1611" s="58">
        <v>93.292507991160207</v>
      </c>
      <c r="G1611" s="58">
        <v>98.531924015883007</v>
      </c>
      <c r="H1611" s="58">
        <v>95.921207847402798</v>
      </c>
      <c r="I1611" s="58">
        <v>99.227636243778704</v>
      </c>
      <c r="J1611" s="58">
        <v>92.280901999166304</v>
      </c>
      <c r="K1611" s="58">
        <v>102.24945596184899</v>
      </c>
      <c r="L1611" s="58">
        <v>105.412463739439</v>
      </c>
      <c r="M1611" s="59">
        <v>0.46890957961499602</v>
      </c>
      <c r="N1611" s="59">
        <v>0.49294018872447598</v>
      </c>
      <c r="O1611" s="59">
        <v>0.469199030322976</v>
      </c>
      <c r="P1611" s="59">
        <v>0.45047045631236299</v>
      </c>
      <c r="Q1611" s="59">
        <v>0.42568211796953398</v>
      </c>
      <c r="R1611" s="59">
        <v>0.43200974140663501</v>
      </c>
      <c r="S1611" s="59">
        <v>0.38194031108487803</v>
      </c>
    </row>
    <row r="1612" spans="1:19" x14ac:dyDescent="0.3">
      <c r="A1612" t="s">
        <v>852</v>
      </c>
      <c r="B1612" t="s">
        <v>853</v>
      </c>
      <c r="C1612" s="51" t="s">
        <v>43</v>
      </c>
      <c r="D1612" s="51" t="s">
        <v>73</v>
      </c>
      <c r="E1612" s="51" t="s">
        <v>39</v>
      </c>
      <c r="F1612" s="58">
        <v>93.292507991160207</v>
      </c>
      <c r="G1612" s="58">
        <v>98.531924015883007</v>
      </c>
      <c r="H1612" s="58">
        <v>95.921207847402798</v>
      </c>
      <c r="I1612" s="58">
        <v>99.227636243778704</v>
      </c>
      <c r="J1612" s="58">
        <v>92.280901999166304</v>
      </c>
      <c r="K1612" s="58">
        <v>102.24945596184899</v>
      </c>
      <c r="L1612" s="58">
        <v>105.412463739439</v>
      </c>
      <c r="M1612" s="59">
        <v>0.46890957961499602</v>
      </c>
      <c r="N1612" s="59">
        <v>0.49294018872447598</v>
      </c>
      <c r="O1612" s="59">
        <v>0.469199030322976</v>
      </c>
      <c r="P1612" s="59">
        <v>0.45047045631236299</v>
      </c>
      <c r="Q1612" s="59">
        <v>0.42568211796953398</v>
      </c>
      <c r="R1612" s="59">
        <v>0.43200974140663501</v>
      </c>
      <c r="S1612" s="59">
        <v>0.38194031108487803</v>
      </c>
    </row>
    <row r="1613" spans="1:19" x14ac:dyDescent="0.3">
      <c r="A1613" t="s">
        <v>1811</v>
      </c>
      <c r="B1613" t="s">
        <v>1812</v>
      </c>
      <c r="C1613" s="51" t="s">
        <v>43</v>
      </c>
      <c r="D1613" s="51" t="s">
        <v>73</v>
      </c>
      <c r="E1613" s="51" t="s">
        <v>44</v>
      </c>
      <c r="F1613" s="58">
        <v>82.650974207574805</v>
      </c>
      <c r="G1613" s="58">
        <v>97.661702473005406</v>
      </c>
      <c r="H1613" s="58">
        <v>110.443603995473</v>
      </c>
      <c r="I1613" s="58">
        <v>106.29619902063099</v>
      </c>
      <c r="J1613" s="58">
        <v>106.23051182511099</v>
      </c>
      <c r="K1613" s="58">
        <v>92.726410467281198</v>
      </c>
      <c r="L1613" s="58">
        <v>93.398663456284595</v>
      </c>
      <c r="M1613" s="59">
        <v>0.65100263782855905</v>
      </c>
      <c r="N1613" s="59">
        <v>0.68836817112156601</v>
      </c>
      <c r="O1613" s="59">
        <v>0.65431921505333202</v>
      </c>
      <c r="P1613" s="59">
        <v>0.62739560705563402</v>
      </c>
      <c r="Q1613" s="59">
        <v>0.59561794732319895</v>
      </c>
      <c r="R1613" s="59">
        <v>0.60306307581352603</v>
      </c>
      <c r="S1613" s="59">
        <v>0.54090574273146996</v>
      </c>
    </row>
    <row r="1614" spans="1:19" x14ac:dyDescent="0.3">
      <c r="A1614" t="s">
        <v>1805</v>
      </c>
      <c r="B1614" t="s">
        <v>1806</v>
      </c>
      <c r="C1614" s="51" t="s">
        <v>43</v>
      </c>
      <c r="D1614" s="51" t="s">
        <v>73</v>
      </c>
      <c r="E1614" s="51" t="s">
        <v>44</v>
      </c>
      <c r="F1614" s="58">
        <v>93.461439431601093</v>
      </c>
      <c r="G1614" s="58">
        <v>97.661702473005406</v>
      </c>
      <c r="H1614" s="58">
        <v>110.443603995473</v>
      </c>
      <c r="I1614" s="58">
        <v>106.29619902063099</v>
      </c>
      <c r="J1614" s="58">
        <v>103.81402916149401</v>
      </c>
      <c r="K1614" s="58">
        <v>88.562527199943702</v>
      </c>
      <c r="L1614" s="58">
        <v>89.361536566410393</v>
      </c>
      <c r="M1614" s="59">
        <v>0.65100263782855905</v>
      </c>
      <c r="N1614" s="59">
        <v>0.68836817112156601</v>
      </c>
      <c r="O1614" s="59">
        <v>0.65431921505333202</v>
      </c>
      <c r="P1614" s="59">
        <v>0.62739560705563402</v>
      </c>
      <c r="Q1614" s="59">
        <v>0.59561794732319895</v>
      </c>
      <c r="R1614" s="59">
        <v>0.60306307581352603</v>
      </c>
      <c r="S1614" s="59">
        <v>0.54090574273146996</v>
      </c>
    </row>
    <row r="1615" spans="1:19" x14ac:dyDescent="0.3">
      <c r="A1615" t="s">
        <v>1803</v>
      </c>
      <c r="B1615" t="s">
        <v>1804</v>
      </c>
      <c r="C1615" s="51" t="s">
        <v>43</v>
      </c>
      <c r="D1615" s="51" t="s">
        <v>73</v>
      </c>
      <c r="E1615" s="51" t="s">
        <v>44</v>
      </c>
      <c r="F1615" s="58">
        <v>90.760830312932498</v>
      </c>
      <c r="G1615" s="58">
        <v>96.422944540023494</v>
      </c>
      <c r="H1615" s="58">
        <v>107.95264680692701</v>
      </c>
      <c r="I1615" s="58">
        <v>106.29619902063099</v>
      </c>
      <c r="J1615" s="58">
        <v>103.81402916149401</v>
      </c>
      <c r="K1615" s="58">
        <v>88.562527199943702</v>
      </c>
      <c r="L1615" s="58">
        <v>97.435790346158896</v>
      </c>
      <c r="M1615" s="59">
        <v>0.65100263782855905</v>
      </c>
      <c r="N1615" s="59">
        <v>0.68836817112156601</v>
      </c>
      <c r="O1615" s="59">
        <v>0.65431921505333202</v>
      </c>
      <c r="P1615" s="59">
        <v>0.62739560705563402</v>
      </c>
      <c r="Q1615" s="59">
        <v>0.59561794732319895</v>
      </c>
      <c r="R1615" s="59">
        <v>0.60306307581352603</v>
      </c>
      <c r="S1615" s="59">
        <v>0.54090574273146996</v>
      </c>
    </row>
    <row r="1616" spans="1:19" x14ac:dyDescent="0.3">
      <c r="A1616" t="s">
        <v>1807</v>
      </c>
      <c r="B1616" t="s">
        <v>1808</v>
      </c>
      <c r="C1616" s="51" t="s">
        <v>38</v>
      </c>
      <c r="D1616" s="51" t="s">
        <v>73</v>
      </c>
      <c r="E1616" s="51" t="s">
        <v>44</v>
      </c>
      <c r="F1616" s="58">
        <v>85.892895808044301</v>
      </c>
      <c r="G1616" s="58">
        <v>105.101986579512</v>
      </c>
      <c r="H1616" s="58">
        <v>109.530137035338</v>
      </c>
      <c r="I1616" s="58">
        <v>105.226062250816</v>
      </c>
      <c r="J1616" s="58">
        <v>106.862176426475</v>
      </c>
      <c r="K1616" s="58">
        <v>89.434426973167106</v>
      </c>
      <c r="L1616" s="58">
        <v>89.661839717446995</v>
      </c>
      <c r="M1616" s="59">
        <v>0.65096867130000002</v>
      </c>
      <c r="N1616" s="59">
        <v>0.68894005154943705</v>
      </c>
      <c r="O1616" s="59">
        <v>0.65415889797577598</v>
      </c>
      <c r="P1616" s="59">
        <v>0.62801376666016595</v>
      </c>
      <c r="Q1616" s="59">
        <v>0.59628989180929803</v>
      </c>
      <c r="R1616" s="59">
        <v>0.60314901214494099</v>
      </c>
      <c r="S1616" s="59">
        <v>0.54156469489886505</v>
      </c>
    </row>
    <row r="1617" spans="1:19" x14ac:dyDescent="0.3">
      <c r="A1617" t="s">
        <v>1809</v>
      </c>
      <c r="B1617" t="s">
        <v>1810</v>
      </c>
      <c r="C1617" s="51" t="s">
        <v>43</v>
      </c>
      <c r="D1617" s="51" t="s">
        <v>73</v>
      </c>
      <c r="E1617" s="51" t="s">
        <v>44</v>
      </c>
      <c r="F1617" s="58">
        <v>93.664845338646103</v>
      </c>
      <c r="G1617" s="58">
        <v>110.205421300905</v>
      </c>
      <c r="H1617" s="58">
        <v>113.771549729455</v>
      </c>
      <c r="I1617" s="58">
        <v>118.791743996127</v>
      </c>
      <c r="J1617" s="58">
        <v>111.25376315763</v>
      </c>
      <c r="K1617" s="58">
        <v>88.404119843722199</v>
      </c>
      <c r="L1617" s="58">
        <v>89.503651781819201</v>
      </c>
      <c r="M1617" s="59">
        <v>0.68672170974170899</v>
      </c>
      <c r="N1617" s="59">
        <v>0.72194601176915996</v>
      </c>
      <c r="O1617" s="59">
        <v>0.68401288077155398</v>
      </c>
      <c r="P1617" s="59">
        <v>0.66339956705406899</v>
      </c>
      <c r="Q1617" s="59">
        <v>0.63067574166967799</v>
      </c>
      <c r="R1617" s="59">
        <v>0.63498911079891796</v>
      </c>
      <c r="S1617" s="59">
        <v>0.56467447533658299</v>
      </c>
    </row>
    <row r="1618" spans="1:19" x14ac:dyDescent="0.3">
      <c r="A1618" t="s">
        <v>412</v>
      </c>
      <c r="B1618" t="s">
        <v>413</v>
      </c>
      <c r="C1618" s="51" t="s">
        <v>43</v>
      </c>
      <c r="D1618" s="51" t="s">
        <v>73</v>
      </c>
      <c r="E1618" s="51" t="s">
        <v>44</v>
      </c>
      <c r="F1618" s="58">
        <v>81.471294226299804</v>
      </c>
      <c r="G1618" s="58">
        <v>100.751749427665</v>
      </c>
      <c r="H1618" s="58">
        <v>91.921984364462602</v>
      </c>
      <c r="I1618" s="58">
        <v>96.524588801203905</v>
      </c>
      <c r="J1618" s="58">
        <v>104.847548078356</v>
      </c>
      <c r="K1618" s="58">
        <v>110.79597141714</v>
      </c>
      <c r="L1618" s="58">
        <v>113.455604527791</v>
      </c>
      <c r="M1618" s="59">
        <v>0.52729546058655596</v>
      </c>
      <c r="N1618" s="59">
        <v>0.57892482553637103</v>
      </c>
      <c r="O1618" s="59">
        <v>0.53105160107680405</v>
      </c>
      <c r="P1618" s="59">
        <v>0.48947847781107801</v>
      </c>
      <c r="Q1618" s="59">
        <v>0.44411994022401902</v>
      </c>
      <c r="R1618" s="59">
        <v>0.45799643517560801</v>
      </c>
      <c r="S1618" s="59">
        <v>0.37304185010942398</v>
      </c>
    </row>
    <row r="1619" spans="1:19" x14ac:dyDescent="0.3">
      <c r="A1619" t="s">
        <v>3666</v>
      </c>
      <c r="B1619" t="s">
        <v>3667</v>
      </c>
      <c r="C1619" s="51" t="s">
        <v>38</v>
      </c>
      <c r="D1619" s="51" t="s">
        <v>73</v>
      </c>
      <c r="E1619" s="51" t="s">
        <v>39</v>
      </c>
      <c r="F1619" s="58">
        <v>92.755111572818606</v>
      </c>
      <c r="G1619" s="58">
        <v>84.120279551898605</v>
      </c>
      <c r="H1619" s="58">
        <v>96.534831764745803</v>
      </c>
      <c r="I1619" s="58">
        <v>95.164104056541504</v>
      </c>
      <c r="J1619" s="58">
        <v>89.273919827390699</v>
      </c>
      <c r="K1619" s="58">
        <v>102.35646549148601</v>
      </c>
      <c r="L1619" s="58">
        <v>95.033114001612503</v>
      </c>
      <c r="M1619" s="59">
        <v>0.46399335741409498</v>
      </c>
      <c r="N1619" s="59">
        <v>0.49496798909187001</v>
      </c>
      <c r="O1619" s="59">
        <v>0.466746703252158</v>
      </c>
      <c r="P1619" s="59">
        <v>0.44139816250299801</v>
      </c>
      <c r="Q1619" s="59">
        <v>0.41117089247108402</v>
      </c>
      <c r="R1619" s="59">
        <v>0.42016177025575602</v>
      </c>
      <c r="S1619" s="59">
        <v>0.36252970397489898</v>
      </c>
    </row>
    <row r="1620" spans="1:19" x14ac:dyDescent="0.3">
      <c r="A1620" t="s">
        <v>3662</v>
      </c>
      <c r="B1620" t="s">
        <v>3663</v>
      </c>
      <c r="C1620" s="51" t="s">
        <v>38</v>
      </c>
      <c r="D1620" s="51" t="s">
        <v>73</v>
      </c>
      <c r="E1620" s="51" t="s">
        <v>39</v>
      </c>
      <c r="F1620" s="58">
        <v>92.755111572818606</v>
      </c>
      <c r="G1620" s="58">
        <v>84.120279551898605</v>
      </c>
      <c r="H1620" s="58">
        <v>96.534831764745803</v>
      </c>
      <c r="I1620" s="58">
        <v>95.164104056541504</v>
      </c>
      <c r="J1620" s="58">
        <v>89.273919827390699</v>
      </c>
      <c r="K1620" s="58">
        <v>102.35646549148601</v>
      </c>
      <c r="L1620" s="58">
        <v>95.033114001612503</v>
      </c>
      <c r="M1620" s="59">
        <v>0.46399335741409498</v>
      </c>
      <c r="N1620" s="59">
        <v>0.49496798909187001</v>
      </c>
      <c r="O1620" s="59">
        <v>0.466746703252158</v>
      </c>
      <c r="P1620" s="59">
        <v>0.44139816250299801</v>
      </c>
      <c r="Q1620" s="59">
        <v>0.41117089247108402</v>
      </c>
      <c r="R1620" s="59">
        <v>0.42016177025575602</v>
      </c>
      <c r="S1620" s="59">
        <v>0.36252970397489898</v>
      </c>
    </row>
    <row r="1621" spans="1:19" x14ac:dyDescent="0.3">
      <c r="A1621" t="s">
        <v>3664</v>
      </c>
      <c r="B1621" t="s">
        <v>3665</v>
      </c>
      <c r="C1621" s="51" t="s">
        <v>43</v>
      </c>
      <c r="D1621" s="51" t="s">
        <v>73</v>
      </c>
      <c r="E1621" s="51" t="s">
        <v>44</v>
      </c>
      <c r="F1621" s="58">
        <v>97.175430739360607</v>
      </c>
      <c r="G1621" s="58">
        <v>76.786759264283802</v>
      </c>
      <c r="H1621" s="58">
        <v>95.092850545405895</v>
      </c>
      <c r="I1621" s="58">
        <v>94.034121077003505</v>
      </c>
      <c r="J1621" s="58">
        <v>86.356361943668205</v>
      </c>
      <c r="K1621" s="58">
        <v>113.572658017401</v>
      </c>
      <c r="L1621" s="58">
        <v>88.660224626714793</v>
      </c>
      <c r="M1621" s="59">
        <v>0.68045882248784095</v>
      </c>
      <c r="N1621" s="59">
        <v>0.72737949646798805</v>
      </c>
      <c r="O1621" s="59">
        <v>0.68612842868259905</v>
      </c>
      <c r="P1621" s="59">
        <v>0.64566112877568005</v>
      </c>
      <c r="Q1621" s="59">
        <v>0.60177302821048895</v>
      </c>
      <c r="R1621" s="59">
        <v>0.61706121352396603</v>
      </c>
      <c r="S1621" s="59">
        <v>0.53383186210115996</v>
      </c>
    </row>
    <row r="1622" spans="1:19" x14ac:dyDescent="0.3">
      <c r="A1622" t="s">
        <v>3664</v>
      </c>
      <c r="B1622" t="s">
        <v>3665</v>
      </c>
      <c r="C1622" s="51" t="s">
        <v>43</v>
      </c>
      <c r="D1622" s="51" t="s">
        <v>73</v>
      </c>
      <c r="E1622" s="51" t="s">
        <v>44</v>
      </c>
      <c r="F1622" s="58">
        <v>97.175430739360607</v>
      </c>
      <c r="G1622" s="58">
        <v>76.786759264283802</v>
      </c>
      <c r="H1622" s="58">
        <v>95.092850545405895</v>
      </c>
      <c r="I1622" s="58">
        <v>94.034121077003505</v>
      </c>
      <c r="J1622" s="58">
        <v>86.356361943668205</v>
      </c>
      <c r="K1622" s="58">
        <v>113.572658017401</v>
      </c>
      <c r="L1622" s="58">
        <v>88.660224626714793</v>
      </c>
      <c r="M1622" s="59">
        <v>0.68045882248784095</v>
      </c>
      <c r="N1622" s="59">
        <v>0.72737949646798805</v>
      </c>
      <c r="O1622" s="59">
        <v>0.68612842868259905</v>
      </c>
      <c r="P1622" s="59">
        <v>0.64566112877568005</v>
      </c>
      <c r="Q1622" s="59">
        <v>0.60177302821048895</v>
      </c>
      <c r="R1622" s="59">
        <v>0.61706121352396603</v>
      </c>
      <c r="S1622" s="59">
        <v>0.53383186210115996</v>
      </c>
    </row>
    <row r="1623" spans="1:19" x14ac:dyDescent="0.3">
      <c r="A1623" t="s">
        <v>3668</v>
      </c>
      <c r="B1623" t="s">
        <v>3669</v>
      </c>
      <c r="C1623" s="51" t="s">
        <v>38</v>
      </c>
      <c r="D1623" s="51" t="s">
        <v>73</v>
      </c>
      <c r="E1623" s="51" t="s">
        <v>39</v>
      </c>
      <c r="F1623" s="58">
        <v>92.755111572818606</v>
      </c>
      <c r="G1623" s="58">
        <v>84.120279551898605</v>
      </c>
      <c r="H1623" s="58">
        <v>96.534831764745803</v>
      </c>
      <c r="I1623" s="58">
        <v>95.164104056541504</v>
      </c>
      <c r="J1623" s="58">
        <v>89.273919827390699</v>
      </c>
      <c r="K1623" s="58">
        <v>102.35646549148601</v>
      </c>
      <c r="L1623" s="58">
        <v>95.033114001612503</v>
      </c>
      <c r="M1623" s="59">
        <v>0.46399335741409498</v>
      </c>
      <c r="N1623" s="59">
        <v>0.49496798909187001</v>
      </c>
      <c r="O1623" s="59">
        <v>0.466746703252158</v>
      </c>
      <c r="P1623" s="59">
        <v>0.44139816250299801</v>
      </c>
      <c r="Q1623" s="59">
        <v>0.41117089247108402</v>
      </c>
      <c r="R1623" s="59">
        <v>0.42016177025575602</v>
      </c>
      <c r="S1623" s="59">
        <v>0.36252970397489898</v>
      </c>
    </row>
    <row r="1624" spans="1:19" x14ac:dyDescent="0.3">
      <c r="A1624" t="s">
        <v>4128</v>
      </c>
      <c r="B1624" t="s">
        <v>4129</v>
      </c>
      <c r="C1624" s="51" t="s">
        <v>38</v>
      </c>
      <c r="D1624" s="51" t="s">
        <v>73</v>
      </c>
      <c r="E1624" s="51" t="s">
        <v>39</v>
      </c>
      <c r="F1624" s="58">
        <v>95.024533157426802</v>
      </c>
      <c r="G1624" s="58">
        <v>93.876624667078701</v>
      </c>
      <c r="H1624" s="58">
        <v>89.184004165828298</v>
      </c>
      <c r="I1624" s="58">
        <v>89.750615094231193</v>
      </c>
      <c r="J1624" s="58">
        <v>88.640903968571294</v>
      </c>
      <c r="K1624" s="58">
        <v>97.968432661854294</v>
      </c>
      <c r="L1624" s="58">
        <v>98.647132112526705</v>
      </c>
      <c r="M1624" s="59">
        <v>0.50357470103253599</v>
      </c>
      <c r="N1624" s="59">
        <v>0.52843336711820599</v>
      </c>
      <c r="O1624" s="59">
        <v>0.50275666486124904</v>
      </c>
      <c r="P1624" s="59">
        <v>0.48650789189695298</v>
      </c>
      <c r="Q1624" s="59">
        <v>0.46124223606173897</v>
      </c>
      <c r="R1624" s="59">
        <v>0.46405839377053998</v>
      </c>
      <c r="S1624" s="59">
        <v>0.408722051518844</v>
      </c>
    </row>
    <row r="1625" spans="1:19" x14ac:dyDescent="0.3">
      <c r="A1625" t="s">
        <v>4130</v>
      </c>
      <c r="B1625" t="s">
        <v>4131</v>
      </c>
      <c r="C1625" s="51" t="s">
        <v>38</v>
      </c>
      <c r="D1625" s="51" t="s">
        <v>73</v>
      </c>
      <c r="E1625" s="51" t="s">
        <v>39</v>
      </c>
      <c r="F1625" s="58">
        <v>95.024533157426802</v>
      </c>
      <c r="G1625" s="58">
        <v>93.876624667078701</v>
      </c>
      <c r="H1625" s="58">
        <v>89.184004165828298</v>
      </c>
      <c r="I1625" s="58">
        <v>89.750615094231193</v>
      </c>
      <c r="J1625" s="58">
        <v>88.640903968571294</v>
      </c>
      <c r="K1625" s="58">
        <v>97.968432661854294</v>
      </c>
      <c r="L1625" s="58">
        <v>98.647132112526705</v>
      </c>
      <c r="M1625" s="59">
        <v>0.50357470103253599</v>
      </c>
      <c r="N1625" s="59">
        <v>0.52843336711820599</v>
      </c>
      <c r="O1625" s="59">
        <v>0.50275666486124904</v>
      </c>
      <c r="P1625" s="59">
        <v>0.48650789189695298</v>
      </c>
      <c r="Q1625" s="59">
        <v>0.46124223606173897</v>
      </c>
      <c r="R1625" s="59">
        <v>0.46405839377053998</v>
      </c>
      <c r="S1625" s="59">
        <v>0.408722051518844</v>
      </c>
    </row>
    <row r="1626" spans="1:19" x14ac:dyDescent="0.3">
      <c r="A1626" t="s">
        <v>4138</v>
      </c>
      <c r="B1626" t="s">
        <v>4139</v>
      </c>
      <c r="C1626" s="51" t="s">
        <v>43</v>
      </c>
      <c r="D1626" s="51" t="s">
        <v>73</v>
      </c>
      <c r="E1626" s="51" t="s">
        <v>39</v>
      </c>
      <c r="F1626" s="58">
        <v>95.024533157426802</v>
      </c>
      <c r="G1626" s="58">
        <v>93.876624667078701</v>
      </c>
      <c r="H1626" s="58">
        <v>89.184004165828298</v>
      </c>
      <c r="I1626" s="58">
        <v>89.750615094231193</v>
      </c>
      <c r="J1626" s="58">
        <v>88.640903968571294</v>
      </c>
      <c r="K1626" s="58">
        <v>97.968432661854294</v>
      </c>
      <c r="L1626" s="58">
        <v>98.647132112526705</v>
      </c>
      <c r="M1626" s="59">
        <v>0.50357470103253599</v>
      </c>
      <c r="N1626" s="59">
        <v>0.52843336711820599</v>
      </c>
      <c r="O1626" s="59">
        <v>0.50275666486124904</v>
      </c>
      <c r="P1626" s="59">
        <v>0.48650789189695298</v>
      </c>
      <c r="Q1626" s="59">
        <v>0.46124223606173897</v>
      </c>
      <c r="R1626" s="59">
        <v>0.46405839377053998</v>
      </c>
      <c r="S1626" s="59">
        <v>0.408722051518844</v>
      </c>
    </row>
    <row r="1627" spans="1:19" x14ac:dyDescent="0.3">
      <c r="A1627" t="s">
        <v>4132</v>
      </c>
      <c r="B1627" t="s">
        <v>4133</v>
      </c>
      <c r="C1627" s="51" t="s">
        <v>38</v>
      </c>
      <c r="D1627" s="51" t="s">
        <v>73</v>
      </c>
      <c r="E1627" s="51" t="s">
        <v>39</v>
      </c>
      <c r="F1627" s="58">
        <v>95.024533157426802</v>
      </c>
      <c r="G1627" s="58">
        <v>93.876624667078701</v>
      </c>
      <c r="H1627" s="58">
        <v>89.184004165828298</v>
      </c>
      <c r="I1627" s="58">
        <v>89.750615094231193</v>
      </c>
      <c r="J1627" s="58">
        <v>88.640903968571294</v>
      </c>
      <c r="K1627" s="58">
        <v>97.968432661854294</v>
      </c>
      <c r="L1627" s="58">
        <v>98.647132112526705</v>
      </c>
      <c r="M1627" s="59">
        <v>0.50357470103253599</v>
      </c>
      <c r="N1627" s="59">
        <v>0.52843336711820599</v>
      </c>
      <c r="O1627" s="59">
        <v>0.50275666486124904</v>
      </c>
      <c r="P1627" s="59">
        <v>0.48650789189695298</v>
      </c>
      <c r="Q1627" s="59">
        <v>0.46124223606173897</v>
      </c>
      <c r="R1627" s="59">
        <v>0.46405839377053998</v>
      </c>
      <c r="S1627" s="59">
        <v>0.408722051518844</v>
      </c>
    </row>
    <row r="1628" spans="1:19" x14ac:dyDescent="0.3">
      <c r="A1628" t="s">
        <v>4134</v>
      </c>
      <c r="B1628" t="s">
        <v>4135</v>
      </c>
      <c r="C1628" s="51" t="s">
        <v>38</v>
      </c>
      <c r="D1628" s="51" t="s">
        <v>73</v>
      </c>
      <c r="E1628" s="51" t="s">
        <v>39</v>
      </c>
      <c r="F1628" s="58">
        <v>95.024533157426802</v>
      </c>
      <c r="G1628" s="58">
        <v>93.876624667078701</v>
      </c>
      <c r="H1628" s="58">
        <v>89.184004165828298</v>
      </c>
      <c r="I1628" s="58">
        <v>89.750615094231193</v>
      </c>
      <c r="J1628" s="58">
        <v>88.640903968571294</v>
      </c>
      <c r="K1628" s="58">
        <v>97.968432661854294</v>
      </c>
      <c r="L1628" s="58">
        <v>98.647132112526705</v>
      </c>
      <c r="M1628" s="59">
        <v>0.50357470103253599</v>
      </c>
      <c r="N1628" s="59">
        <v>0.52843336711820599</v>
      </c>
      <c r="O1628" s="59">
        <v>0.50275666486124904</v>
      </c>
      <c r="P1628" s="59">
        <v>0.48650789189695298</v>
      </c>
      <c r="Q1628" s="59">
        <v>0.46124223606173897</v>
      </c>
      <c r="R1628" s="59">
        <v>0.46405839377053998</v>
      </c>
      <c r="S1628" s="59">
        <v>0.408722051518844</v>
      </c>
    </row>
    <row r="1629" spans="1:19" x14ac:dyDescent="0.3">
      <c r="A1629" t="s">
        <v>4136</v>
      </c>
      <c r="B1629" t="s">
        <v>4137</v>
      </c>
      <c r="C1629" s="51" t="s">
        <v>38</v>
      </c>
      <c r="D1629" s="51" t="s">
        <v>73</v>
      </c>
      <c r="E1629" s="51" t="s">
        <v>39</v>
      </c>
      <c r="F1629" s="58">
        <v>95.024533157426802</v>
      </c>
      <c r="G1629" s="58">
        <v>93.876624667078701</v>
      </c>
      <c r="H1629" s="58">
        <v>89.184004165828298</v>
      </c>
      <c r="I1629" s="58">
        <v>89.750615094231193</v>
      </c>
      <c r="J1629" s="58">
        <v>88.640903968571294</v>
      </c>
      <c r="K1629" s="58">
        <v>97.968432661854294</v>
      </c>
      <c r="L1629" s="58">
        <v>98.647132112526705</v>
      </c>
      <c r="M1629" s="59">
        <v>0.50357470103253599</v>
      </c>
      <c r="N1629" s="59">
        <v>0.52843336711820599</v>
      </c>
      <c r="O1629" s="59">
        <v>0.50275666486124904</v>
      </c>
      <c r="P1629" s="59">
        <v>0.48650789189695298</v>
      </c>
      <c r="Q1629" s="59">
        <v>0.46124223606173897</v>
      </c>
      <c r="R1629" s="59">
        <v>0.46405839377053998</v>
      </c>
      <c r="S1629" s="59">
        <v>0.408722051518844</v>
      </c>
    </row>
    <row r="1630" spans="1:19" x14ac:dyDescent="0.3">
      <c r="A1630" t="s">
        <v>1038</v>
      </c>
      <c r="B1630" t="s">
        <v>1039</v>
      </c>
      <c r="C1630" s="51" t="s">
        <v>38</v>
      </c>
      <c r="D1630" s="51" t="s">
        <v>73</v>
      </c>
      <c r="E1630" s="51" t="s">
        <v>39</v>
      </c>
      <c r="F1630" s="58">
        <v>94.667286581681594</v>
      </c>
      <c r="G1630" s="58">
        <v>94.136183709838704</v>
      </c>
      <c r="H1630" s="58">
        <v>94.039835063494607</v>
      </c>
      <c r="I1630" s="58">
        <v>92.617856228733601</v>
      </c>
      <c r="J1630" s="58">
        <v>94.555531585447696</v>
      </c>
      <c r="K1630" s="58">
        <v>94.612495709229506</v>
      </c>
      <c r="L1630" s="58">
        <v>98.944672764775703</v>
      </c>
      <c r="M1630" s="59">
        <v>0.52418482197891603</v>
      </c>
      <c r="N1630" s="59">
        <v>0.54768598202659102</v>
      </c>
      <c r="O1630" s="59">
        <v>0.52570750574385905</v>
      </c>
      <c r="P1630" s="59">
        <v>0.50673931049495702</v>
      </c>
      <c r="Q1630" s="59">
        <v>0.48228608498214098</v>
      </c>
      <c r="R1630" s="59">
        <v>0.48806115333828698</v>
      </c>
      <c r="S1630" s="59">
        <v>0.43619365114560699</v>
      </c>
    </row>
    <row r="1631" spans="1:19" x14ac:dyDescent="0.3">
      <c r="A1631" t="s">
        <v>1578</v>
      </c>
      <c r="B1631" t="s">
        <v>1579</v>
      </c>
      <c r="C1631" s="51" t="s">
        <v>38</v>
      </c>
      <c r="D1631" s="51" t="s">
        <v>73</v>
      </c>
      <c r="E1631" s="51" t="s">
        <v>39</v>
      </c>
      <c r="F1631" s="58">
        <v>97.748054251286206</v>
      </c>
      <c r="G1631" s="58">
        <v>95.657099175077505</v>
      </c>
      <c r="H1631" s="58">
        <v>102.26563321776</v>
      </c>
      <c r="I1631" s="58">
        <v>90.707963552793501</v>
      </c>
      <c r="J1631" s="58">
        <v>91.638620374936096</v>
      </c>
      <c r="K1631" s="58">
        <v>93.195555380766706</v>
      </c>
      <c r="L1631" s="58">
        <v>100.25907247834</v>
      </c>
      <c r="M1631" s="59">
        <v>0.52260208749007098</v>
      </c>
      <c r="N1631" s="59">
        <v>0.54407570311426301</v>
      </c>
      <c r="O1631" s="59">
        <v>0.52172897077371805</v>
      </c>
      <c r="P1631" s="59">
        <v>0.50628436206958005</v>
      </c>
      <c r="Q1631" s="59">
        <v>0.48381982221422198</v>
      </c>
      <c r="R1631" s="59">
        <v>0.48752078351781603</v>
      </c>
      <c r="S1631" s="59">
        <v>0.43596715592075802</v>
      </c>
    </row>
    <row r="1632" spans="1:19" x14ac:dyDescent="0.3">
      <c r="A1632" t="s">
        <v>1761</v>
      </c>
      <c r="B1632" t="s">
        <v>1762</v>
      </c>
      <c r="C1632" s="51" t="s">
        <v>38</v>
      </c>
      <c r="D1632" s="51" t="s">
        <v>73</v>
      </c>
      <c r="E1632" s="51" t="s">
        <v>39</v>
      </c>
      <c r="F1632" s="58">
        <v>94.062197429010098</v>
      </c>
      <c r="G1632" s="58">
        <v>88.3835064416714</v>
      </c>
      <c r="H1632" s="58">
        <v>93.762772905555806</v>
      </c>
      <c r="I1632" s="58">
        <v>89.145598866646594</v>
      </c>
      <c r="J1632" s="58">
        <v>86.864965598169803</v>
      </c>
      <c r="K1632" s="58">
        <v>103.61911487638601</v>
      </c>
      <c r="L1632" s="58">
        <v>102.28973901645</v>
      </c>
      <c r="M1632" s="59">
        <v>0.49738321144154202</v>
      </c>
      <c r="N1632" s="59">
        <v>0.521323145384605</v>
      </c>
      <c r="O1632" s="59">
        <v>0.499280908395065</v>
      </c>
      <c r="P1632" s="59">
        <v>0.481121041897626</v>
      </c>
      <c r="Q1632" s="59">
        <v>0.458059566950625</v>
      </c>
      <c r="R1632" s="59">
        <v>0.46372993799561102</v>
      </c>
      <c r="S1632" s="59">
        <v>0.41908533662065001</v>
      </c>
    </row>
    <row r="1633" spans="1:19" x14ac:dyDescent="0.3">
      <c r="A1633" t="s">
        <v>1574</v>
      </c>
      <c r="B1633" t="s">
        <v>1575</v>
      </c>
      <c r="C1633" s="51" t="s">
        <v>38</v>
      </c>
      <c r="D1633" s="51" t="s">
        <v>73</v>
      </c>
      <c r="E1633" s="51" t="s">
        <v>39</v>
      </c>
      <c r="F1633" s="58">
        <v>97.748054251286206</v>
      </c>
      <c r="G1633" s="58">
        <v>95.657099175077505</v>
      </c>
      <c r="H1633" s="58">
        <v>102.26563321776</v>
      </c>
      <c r="I1633" s="58">
        <v>90.707963552793501</v>
      </c>
      <c r="J1633" s="58">
        <v>91.638620374936096</v>
      </c>
      <c r="K1633" s="58">
        <v>93.195555380766706</v>
      </c>
      <c r="L1633" s="58">
        <v>100.25907247834</v>
      </c>
      <c r="M1633" s="59">
        <v>0.52260208749007098</v>
      </c>
      <c r="N1633" s="59">
        <v>0.54407570311426301</v>
      </c>
      <c r="O1633" s="59">
        <v>0.52172897077371805</v>
      </c>
      <c r="P1633" s="59">
        <v>0.50628436206958005</v>
      </c>
      <c r="Q1633" s="59">
        <v>0.48381982221422198</v>
      </c>
      <c r="R1633" s="59">
        <v>0.48752078351781603</v>
      </c>
      <c r="S1633" s="59">
        <v>0.43596715592075802</v>
      </c>
    </row>
    <row r="1634" spans="1:19" x14ac:dyDescent="0.3">
      <c r="A1634" t="s">
        <v>5164</v>
      </c>
      <c r="B1634" t="s">
        <v>5165</v>
      </c>
      <c r="C1634" s="51" t="s">
        <v>38</v>
      </c>
      <c r="D1634" s="51" t="s">
        <v>73</v>
      </c>
      <c r="E1634" s="51" t="s">
        <v>39</v>
      </c>
      <c r="F1634" s="58">
        <v>97.134633769185399</v>
      </c>
      <c r="G1634" s="58">
        <v>91.797491360251996</v>
      </c>
      <c r="H1634" s="58">
        <v>105.573683973437</v>
      </c>
      <c r="I1634" s="58">
        <v>94.217954888687601</v>
      </c>
      <c r="J1634" s="58">
        <v>99.7326477089006</v>
      </c>
      <c r="K1634" s="58">
        <v>102.281143166259</v>
      </c>
      <c r="L1634" s="58">
        <v>99.054670443774597</v>
      </c>
      <c r="M1634" s="59">
        <v>0.42120671125877301</v>
      </c>
      <c r="N1634" s="59">
        <v>0.44631290617753999</v>
      </c>
      <c r="O1634" s="59">
        <v>0.42369159152020303</v>
      </c>
      <c r="P1634" s="59">
        <v>0.40410484287792803</v>
      </c>
      <c r="Q1634" s="59">
        <v>0.37973970985396599</v>
      </c>
      <c r="R1634" s="59">
        <v>0.38622372154637402</v>
      </c>
      <c r="S1634" s="59">
        <v>0.34098673897971998</v>
      </c>
    </row>
    <row r="1635" spans="1:19" x14ac:dyDescent="0.3">
      <c r="A1635" t="s">
        <v>5170</v>
      </c>
      <c r="B1635" t="s">
        <v>5171</v>
      </c>
      <c r="C1635" s="51" t="s">
        <v>38</v>
      </c>
      <c r="D1635" s="51" t="s">
        <v>73</v>
      </c>
      <c r="E1635" s="51" t="s">
        <v>39</v>
      </c>
      <c r="F1635" s="58">
        <v>97.134633769185399</v>
      </c>
      <c r="G1635" s="58">
        <v>91.797491360251996</v>
      </c>
      <c r="H1635" s="58">
        <v>105.573683973437</v>
      </c>
      <c r="I1635" s="58">
        <v>94.217954888687601</v>
      </c>
      <c r="J1635" s="58">
        <v>99.7326477089006</v>
      </c>
      <c r="K1635" s="58">
        <v>102.281143166259</v>
      </c>
      <c r="L1635" s="58">
        <v>99.054670443774597</v>
      </c>
      <c r="M1635" s="59">
        <v>0.42120671125877301</v>
      </c>
      <c r="N1635" s="59">
        <v>0.44631290617753999</v>
      </c>
      <c r="O1635" s="59">
        <v>0.42369159152020303</v>
      </c>
      <c r="P1635" s="59">
        <v>0.40410484287792803</v>
      </c>
      <c r="Q1635" s="59">
        <v>0.37973970985396599</v>
      </c>
      <c r="R1635" s="59">
        <v>0.38622372154637402</v>
      </c>
      <c r="S1635" s="59">
        <v>0.34098673897971998</v>
      </c>
    </row>
    <row r="1636" spans="1:19" x14ac:dyDescent="0.3">
      <c r="A1636" t="s">
        <v>1757</v>
      </c>
      <c r="B1636" t="s">
        <v>1758</v>
      </c>
      <c r="C1636" s="51" t="s">
        <v>38</v>
      </c>
      <c r="D1636" s="51" t="s">
        <v>73</v>
      </c>
      <c r="E1636" s="51" t="s">
        <v>39</v>
      </c>
      <c r="F1636" s="58">
        <v>94.062197429010098</v>
      </c>
      <c r="G1636" s="58">
        <v>88.3835064416714</v>
      </c>
      <c r="H1636" s="58">
        <v>93.762772905555806</v>
      </c>
      <c r="I1636" s="58">
        <v>89.145598866646594</v>
      </c>
      <c r="J1636" s="58">
        <v>86.864965598169803</v>
      </c>
      <c r="K1636" s="58">
        <v>103.61911487638601</v>
      </c>
      <c r="L1636" s="58">
        <v>102.28973901645</v>
      </c>
      <c r="M1636" s="59">
        <v>0.49738321144154202</v>
      </c>
      <c r="N1636" s="59">
        <v>0.521323145384605</v>
      </c>
      <c r="O1636" s="59">
        <v>0.499280908395065</v>
      </c>
      <c r="P1636" s="59">
        <v>0.481121041897626</v>
      </c>
      <c r="Q1636" s="59">
        <v>0.458059566950625</v>
      </c>
      <c r="R1636" s="59">
        <v>0.46372993799561102</v>
      </c>
      <c r="S1636" s="59">
        <v>0.41908533662065001</v>
      </c>
    </row>
    <row r="1637" spans="1:19" x14ac:dyDescent="0.3">
      <c r="A1637" t="s">
        <v>1767</v>
      </c>
      <c r="B1637" t="s">
        <v>1768</v>
      </c>
      <c r="C1637" s="51" t="s">
        <v>43</v>
      </c>
      <c r="D1637" s="51" t="s">
        <v>73</v>
      </c>
      <c r="E1637" s="51" t="s">
        <v>39</v>
      </c>
      <c r="F1637" s="58">
        <v>94.062197429010098</v>
      </c>
      <c r="G1637" s="58">
        <v>88.3835064416714</v>
      </c>
      <c r="H1637" s="58">
        <v>93.762772905555806</v>
      </c>
      <c r="I1637" s="58">
        <v>89.145598866646594</v>
      </c>
      <c r="J1637" s="58">
        <v>86.864965598169803</v>
      </c>
      <c r="K1637" s="58">
        <v>103.61911487638601</v>
      </c>
      <c r="L1637" s="58">
        <v>102.28973901645</v>
      </c>
      <c r="M1637" s="59">
        <v>0.49738321144154202</v>
      </c>
      <c r="N1637" s="59">
        <v>0.521323145384605</v>
      </c>
      <c r="O1637" s="59">
        <v>0.499280908395065</v>
      </c>
      <c r="P1637" s="59">
        <v>0.481121041897626</v>
      </c>
      <c r="Q1637" s="59">
        <v>0.458059566950625</v>
      </c>
      <c r="R1637" s="59">
        <v>0.46372993799561102</v>
      </c>
      <c r="S1637" s="59">
        <v>0.41908533662065001</v>
      </c>
    </row>
    <row r="1638" spans="1:19" x14ac:dyDescent="0.3">
      <c r="A1638" t="s">
        <v>1042</v>
      </c>
      <c r="B1638" t="s">
        <v>1043</v>
      </c>
      <c r="C1638" s="51" t="s">
        <v>38</v>
      </c>
      <c r="D1638" s="51" t="s">
        <v>73</v>
      </c>
      <c r="E1638" s="51" t="s">
        <v>39</v>
      </c>
      <c r="F1638" s="58">
        <v>94.667286581681594</v>
      </c>
      <c r="G1638" s="58">
        <v>94.136183709838704</v>
      </c>
      <c r="H1638" s="58">
        <v>94.039835063494607</v>
      </c>
      <c r="I1638" s="58">
        <v>92.617856228733601</v>
      </c>
      <c r="J1638" s="58">
        <v>94.555531585447696</v>
      </c>
      <c r="K1638" s="58">
        <v>94.612495709229506</v>
      </c>
      <c r="L1638" s="58">
        <v>98.944672764775703</v>
      </c>
      <c r="M1638" s="59">
        <v>0.52418482197891603</v>
      </c>
      <c r="N1638" s="59">
        <v>0.54768598202659102</v>
      </c>
      <c r="O1638" s="59">
        <v>0.52570750574385905</v>
      </c>
      <c r="P1638" s="59">
        <v>0.50673931049495702</v>
      </c>
      <c r="Q1638" s="59">
        <v>0.48228608498214098</v>
      </c>
      <c r="R1638" s="59">
        <v>0.48806115333828698</v>
      </c>
      <c r="S1638" s="59">
        <v>0.43619365114560699</v>
      </c>
    </row>
    <row r="1639" spans="1:19" x14ac:dyDescent="0.3">
      <c r="A1639" t="s">
        <v>1046</v>
      </c>
      <c r="B1639" t="s">
        <v>1047</v>
      </c>
      <c r="C1639" s="51" t="s">
        <v>43</v>
      </c>
      <c r="D1639" s="51" t="s">
        <v>73</v>
      </c>
      <c r="E1639" s="51" t="s">
        <v>39</v>
      </c>
      <c r="F1639" s="58">
        <v>94.667286581681594</v>
      </c>
      <c r="G1639" s="58">
        <v>94.136183709838704</v>
      </c>
      <c r="H1639" s="58">
        <v>94.039835063494607</v>
      </c>
      <c r="I1639" s="58">
        <v>92.617856228733601</v>
      </c>
      <c r="J1639" s="58">
        <v>94.555531585447696</v>
      </c>
      <c r="K1639" s="58">
        <v>94.612495709229506</v>
      </c>
      <c r="L1639" s="58">
        <v>98.944672764775703</v>
      </c>
      <c r="M1639" s="59">
        <v>0.52418482197891603</v>
      </c>
      <c r="N1639" s="59">
        <v>0.54768598202659102</v>
      </c>
      <c r="O1639" s="59">
        <v>0.52570750574385905</v>
      </c>
      <c r="P1639" s="59">
        <v>0.50673931049495702</v>
      </c>
      <c r="Q1639" s="59">
        <v>0.48228608498214098</v>
      </c>
      <c r="R1639" s="59">
        <v>0.48806115333828698</v>
      </c>
      <c r="S1639" s="59">
        <v>0.43619365114560699</v>
      </c>
    </row>
    <row r="1640" spans="1:19" x14ac:dyDescent="0.3">
      <c r="A1640" t="s">
        <v>5168</v>
      </c>
      <c r="B1640" t="s">
        <v>5169</v>
      </c>
      <c r="C1640" s="51" t="s">
        <v>38</v>
      </c>
      <c r="D1640" s="51" t="s">
        <v>73</v>
      </c>
      <c r="E1640" s="51" t="s">
        <v>44</v>
      </c>
      <c r="F1640" s="58">
        <v>100.42388348164999</v>
      </c>
      <c r="G1640" s="58">
        <v>93.146074864155395</v>
      </c>
      <c r="H1640" s="58">
        <v>109.587060880107</v>
      </c>
      <c r="I1640" s="58">
        <v>96.154700409394295</v>
      </c>
      <c r="J1640" s="58">
        <v>101.55059570841701</v>
      </c>
      <c r="K1640" s="58">
        <v>103.425620548754</v>
      </c>
      <c r="L1640" s="58">
        <v>97.335810213268701</v>
      </c>
      <c r="M1640" s="59">
        <v>0.62014974664352496</v>
      </c>
      <c r="N1640" s="59">
        <v>0.66541706279512902</v>
      </c>
      <c r="O1640" s="59">
        <v>0.62556051454624495</v>
      </c>
      <c r="P1640" s="59">
        <v>0.58858690754855303</v>
      </c>
      <c r="Q1640" s="59">
        <v>0.54868461326922502</v>
      </c>
      <c r="R1640" s="59">
        <v>0.56173848514064595</v>
      </c>
      <c r="S1640" s="59">
        <v>0.48823957266696399</v>
      </c>
    </row>
    <row r="1641" spans="1:19" x14ac:dyDescent="0.3">
      <c r="A1641" t="s">
        <v>1044</v>
      </c>
      <c r="B1641" t="s">
        <v>1045</v>
      </c>
      <c r="C1641" s="51" t="s">
        <v>43</v>
      </c>
      <c r="D1641" s="51" t="s">
        <v>73</v>
      </c>
      <c r="E1641" s="51" t="s">
        <v>44</v>
      </c>
      <c r="F1641" s="58">
        <v>93.922229565312094</v>
      </c>
      <c r="G1641" s="58">
        <v>86.682427237373702</v>
      </c>
      <c r="H1641" s="58">
        <v>92.4726516441863</v>
      </c>
      <c r="I1641" s="58">
        <v>91.266846338539807</v>
      </c>
      <c r="J1641" s="58">
        <v>90.969554897565303</v>
      </c>
      <c r="K1641" s="58">
        <v>94.482628049688103</v>
      </c>
      <c r="L1641" s="58">
        <v>98.111458483977202</v>
      </c>
      <c r="M1641" s="59">
        <v>0.66720815380769904</v>
      </c>
      <c r="N1641" s="59">
        <v>0.706211840582468</v>
      </c>
      <c r="O1641" s="59">
        <v>0.67138431195916903</v>
      </c>
      <c r="P1641" s="59">
        <v>0.639002548873016</v>
      </c>
      <c r="Q1641" s="59">
        <v>0.60296249685631598</v>
      </c>
      <c r="R1641" s="59">
        <v>0.61415000978423395</v>
      </c>
      <c r="S1641" s="59">
        <v>0.54287632782944695</v>
      </c>
    </row>
    <row r="1642" spans="1:19" x14ac:dyDescent="0.3">
      <c r="A1642" t="s">
        <v>1576</v>
      </c>
      <c r="B1642" t="s">
        <v>1577</v>
      </c>
      <c r="C1642" s="51" t="s">
        <v>38</v>
      </c>
      <c r="D1642" s="51" t="s">
        <v>73</v>
      </c>
      <c r="E1642" s="51" t="s">
        <v>39</v>
      </c>
      <c r="F1642" s="58">
        <v>97.748054251286206</v>
      </c>
      <c r="G1642" s="58">
        <v>95.657099175077505</v>
      </c>
      <c r="H1642" s="58">
        <v>102.26563321776</v>
      </c>
      <c r="I1642" s="58">
        <v>90.707963552793501</v>
      </c>
      <c r="J1642" s="58">
        <v>91.638620374936096</v>
      </c>
      <c r="K1642" s="58">
        <v>93.195555380766706</v>
      </c>
      <c r="L1642" s="58">
        <v>100.25907247834</v>
      </c>
      <c r="M1642" s="59">
        <v>0.52260208749007098</v>
      </c>
      <c r="N1642" s="59">
        <v>0.54407570311426301</v>
      </c>
      <c r="O1642" s="59">
        <v>0.52172897077371805</v>
      </c>
      <c r="P1642" s="59">
        <v>0.50628436206958005</v>
      </c>
      <c r="Q1642" s="59">
        <v>0.48381982221422198</v>
      </c>
      <c r="R1642" s="59">
        <v>0.48752078351781603</v>
      </c>
      <c r="S1642" s="59">
        <v>0.43596715592075802</v>
      </c>
    </row>
    <row r="1643" spans="1:19" x14ac:dyDescent="0.3">
      <c r="A1643" t="s">
        <v>1759</v>
      </c>
      <c r="B1643" t="s">
        <v>1760</v>
      </c>
      <c r="C1643" s="51" t="s">
        <v>38</v>
      </c>
      <c r="D1643" s="51" t="s">
        <v>73</v>
      </c>
      <c r="E1643" s="51" t="s">
        <v>44</v>
      </c>
      <c r="F1643" s="58">
        <v>87.135658819939906</v>
      </c>
      <c r="G1643" s="58">
        <v>86.992248947571099</v>
      </c>
      <c r="H1643" s="58">
        <v>96.424059097520896</v>
      </c>
      <c r="I1643" s="58">
        <v>87.865093602048503</v>
      </c>
      <c r="J1643" s="58">
        <v>81.797798398338799</v>
      </c>
      <c r="K1643" s="58">
        <v>109.22812271262001</v>
      </c>
      <c r="L1643" s="58">
        <v>96.312178844319902</v>
      </c>
      <c r="M1643" s="59">
        <v>0.74433188373950598</v>
      </c>
      <c r="N1643" s="59">
        <v>0.78098368819679298</v>
      </c>
      <c r="O1643" s="59">
        <v>0.74841653999803703</v>
      </c>
      <c r="P1643" s="59">
        <v>0.71845492183232895</v>
      </c>
      <c r="Q1643" s="59">
        <v>0.68351162591222603</v>
      </c>
      <c r="R1643" s="59">
        <v>0.69405976681893999</v>
      </c>
      <c r="S1643" s="59">
        <v>0.62554131036466798</v>
      </c>
    </row>
    <row r="1644" spans="1:19" x14ac:dyDescent="0.3">
      <c r="A1644" t="s">
        <v>5172</v>
      </c>
      <c r="B1644" t="s">
        <v>5173</v>
      </c>
      <c r="C1644" s="51" t="s">
        <v>43</v>
      </c>
      <c r="D1644" s="51" t="s">
        <v>73</v>
      </c>
      <c r="E1644" s="51" t="s">
        <v>39</v>
      </c>
      <c r="F1644" s="58">
        <v>97.134633769185399</v>
      </c>
      <c r="G1644" s="58">
        <v>91.797491360251996</v>
      </c>
      <c r="H1644" s="58">
        <v>105.573683973437</v>
      </c>
      <c r="I1644" s="58">
        <v>94.217954888687601</v>
      </c>
      <c r="J1644" s="58">
        <v>99.7326477089006</v>
      </c>
      <c r="K1644" s="58">
        <v>102.281143166259</v>
      </c>
      <c r="L1644" s="58">
        <v>99.054670443774597</v>
      </c>
      <c r="M1644" s="59">
        <v>0.42120671125877301</v>
      </c>
      <c r="N1644" s="59">
        <v>0.44631290617753999</v>
      </c>
      <c r="O1644" s="59">
        <v>0.42369159152020303</v>
      </c>
      <c r="P1644" s="59">
        <v>0.40410484287792803</v>
      </c>
      <c r="Q1644" s="59">
        <v>0.37973970985396599</v>
      </c>
      <c r="R1644" s="59">
        <v>0.38622372154637402</v>
      </c>
      <c r="S1644" s="59">
        <v>0.34098673897971998</v>
      </c>
    </row>
    <row r="1645" spans="1:19" x14ac:dyDescent="0.3">
      <c r="A1645" t="s">
        <v>1582</v>
      </c>
      <c r="B1645" t="s">
        <v>1583</v>
      </c>
      <c r="C1645" s="51" t="s">
        <v>38</v>
      </c>
      <c r="D1645" s="51" t="s">
        <v>73</v>
      </c>
      <c r="E1645" s="51" t="s">
        <v>39</v>
      </c>
      <c r="F1645" s="58">
        <v>98.201667666188897</v>
      </c>
      <c r="G1645" s="58">
        <v>96.000793980957695</v>
      </c>
      <c r="H1645" s="58">
        <v>106.078509592125</v>
      </c>
      <c r="I1645" s="58">
        <v>101.15502781145101</v>
      </c>
      <c r="J1645" s="58">
        <v>95.881491571248603</v>
      </c>
      <c r="K1645" s="58">
        <v>88.598932799364803</v>
      </c>
      <c r="L1645" s="58">
        <v>100.31057773351399</v>
      </c>
      <c r="M1645" s="59">
        <v>0.560105500326045</v>
      </c>
      <c r="N1645" s="59">
        <v>0.58029196446517095</v>
      </c>
      <c r="O1645" s="59">
        <v>0.56139885009667501</v>
      </c>
      <c r="P1645" s="59">
        <v>0.54729600590111505</v>
      </c>
      <c r="Q1645" s="59">
        <v>0.52787832844193905</v>
      </c>
      <c r="R1645" s="59">
        <v>0.53146701227283899</v>
      </c>
      <c r="S1645" s="59">
        <v>0.49097936820052102</v>
      </c>
    </row>
    <row r="1646" spans="1:19" x14ac:dyDescent="0.3">
      <c r="A1646" t="s">
        <v>1763</v>
      </c>
      <c r="B1646" t="s">
        <v>1764</v>
      </c>
      <c r="C1646" s="51" t="s">
        <v>43</v>
      </c>
      <c r="D1646" s="51" t="s">
        <v>73</v>
      </c>
      <c r="E1646" s="51" t="s">
        <v>39</v>
      </c>
      <c r="F1646" s="58">
        <v>94.062197429010098</v>
      </c>
      <c r="G1646" s="58">
        <v>88.3835064416714</v>
      </c>
      <c r="H1646" s="58">
        <v>93.762772905555806</v>
      </c>
      <c r="I1646" s="58">
        <v>89.145598866646594</v>
      </c>
      <c r="J1646" s="58">
        <v>86.864965598169803</v>
      </c>
      <c r="K1646" s="58">
        <v>103.61911487638601</v>
      </c>
      <c r="L1646" s="58">
        <v>102.28973901645</v>
      </c>
      <c r="M1646" s="59">
        <v>0.49738321144154202</v>
      </c>
      <c r="N1646" s="59">
        <v>0.521323145384605</v>
      </c>
      <c r="O1646" s="59">
        <v>0.499280908395065</v>
      </c>
      <c r="P1646" s="59">
        <v>0.481121041897626</v>
      </c>
      <c r="Q1646" s="59">
        <v>0.458059566950625</v>
      </c>
      <c r="R1646" s="59">
        <v>0.46372993799561102</v>
      </c>
      <c r="S1646" s="59">
        <v>0.41908533662065001</v>
      </c>
    </row>
    <row r="1647" spans="1:19" x14ac:dyDescent="0.3">
      <c r="A1647" t="s">
        <v>5166</v>
      </c>
      <c r="B1647" t="s">
        <v>5167</v>
      </c>
      <c r="C1647" s="51" t="s">
        <v>38</v>
      </c>
      <c r="D1647" s="51" t="s">
        <v>73</v>
      </c>
      <c r="E1647" s="51" t="s">
        <v>39</v>
      </c>
      <c r="F1647" s="58">
        <v>97.134633769185399</v>
      </c>
      <c r="G1647" s="58">
        <v>91.797491360251996</v>
      </c>
      <c r="H1647" s="58">
        <v>105.573683973437</v>
      </c>
      <c r="I1647" s="58">
        <v>94.217954888687601</v>
      </c>
      <c r="J1647" s="58">
        <v>99.7326477089006</v>
      </c>
      <c r="K1647" s="58">
        <v>102.281143166259</v>
      </c>
      <c r="L1647" s="58">
        <v>99.054670443774597</v>
      </c>
      <c r="M1647" s="59">
        <v>0.42120671125877301</v>
      </c>
      <c r="N1647" s="59">
        <v>0.44631290617753999</v>
      </c>
      <c r="O1647" s="59">
        <v>0.42369159152020303</v>
      </c>
      <c r="P1647" s="59">
        <v>0.40410484287792803</v>
      </c>
      <c r="Q1647" s="59">
        <v>0.37973970985396599</v>
      </c>
      <c r="R1647" s="59">
        <v>0.38622372154637402</v>
      </c>
      <c r="S1647" s="59">
        <v>0.34098673897971998</v>
      </c>
    </row>
    <row r="1648" spans="1:19" x14ac:dyDescent="0.3">
      <c r="A1648" t="s">
        <v>5162</v>
      </c>
      <c r="B1648" t="s">
        <v>5163</v>
      </c>
      <c r="C1648" s="51" t="s">
        <v>38</v>
      </c>
      <c r="D1648" s="51" t="s">
        <v>73</v>
      </c>
      <c r="E1648" s="51" t="s">
        <v>39</v>
      </c>
      <c r="F1648" s="58">
        <v>97.134633769185399</v>
      </c>
      <c r="G1648" s="58">
        <v>91.797491360251996</v>
      </c>
      <c r="H1648" s="58">
        <v>105.573683973437</v>
      </c>
      <c r="I1648" s="58">
        <v>94.217954888687601</v>
      </c>
      <c r="J1648" s="58">
        <v>99.7326477089006</v>
      </c>
      <c r="K1648" s="58">
        <v>102.281143166259</v>
      </c>
      <c r="L1648" s="58">
        <v>99.054670443774597</v>
      </c>
      <c r="M1648" s="59">
        <v>0.42120671125877301</v>
      </c>
      <c r="N1648" s="59">
        <v>0.44631290617753999</v>
      </c>
      <c r="O1648" s="59">
        <v>0.42369159152020303</v>
      </c>
      <c r="P1648" s="59">
        <v>0.40410484287792803</v>
      </c>
      <c r="Q1648" s="59">
        <v>0.37973970985396599</v>
      </c>
      <c r="R1648" s="59">
        <v>0.38622372154637402</v>
      </c>
      <c r="S1648" s="59">
        <v>0.34098673897971998</v>
      </c>
    </row>
    <row r="1649" spans="1:19" x14ac:dyDescent="0.3">
      <c r="A1649" t="s">
        <v>1586</v>
      </c>
      <c r="B1649" t="s">
        <v>1587</v>
      </c>
      <c r="C1649" s="51" t="s">
        <v>38</v>
      </c>
      <c r="D1649" s="51" t="s">
        <v>73</v>
      </c>
      <c r="E1649" s="51" t="s">
        <v>44</v>
      </c>
      <c r="F1649" s="58">
        <v>103.276558205386</v>
      </c>
      <c r="G1649" s="58">
        <v>92.327746076008097</v>
      </c>
      <c r="H1649" s="58">
        <v>104.007502867675</v>
      </c>
      <c r="I1649" s="58">
        <v>98.133109200505899</v>
      </c>
      <c r="J1649" s="58">
        <v>90.789548100782795</v>
      </c>
      <c r="K1649" s="58">
        <v>87.113813669592403</v>
      </c>
      <c r="L1649" s="58">
        <v>98.959796748037306</v>
      </c>
      <c r="M1649" s="59">
        <v>0.65530414401370496</v>
      </c>
      <c r="N1649" s="59">
        <v>0.69106971472714795</v>
      </c>
      <c r="O1649" s="59">
        <v>0.65881495476209195</v>
      </c>
      <c r="P1649" s="59">
        <v>0.63298025441401695</v>
      </c>
      <c r="Q1649" s="59">
        <v>0.603362420871698</v>
      </c>
      <c r="R1649" s="59">
        <v>0.61072123430887304</v>
      </c>
      <c r="S1649" s="59">
        <v>0.55404750005787595</v>
      </c>
    </row>
    <row r="1650" spans="1:19" x14ac:dyDescent="0.3">
      <c r="A1650" t="s">
        <v>1050</v>
      </c>
      <c r="B1650" t="s">
        <v>1051</v>
      </c>
      <c r="C1650" s="51" t="s">
        <v>43</v>
      </c>
      <c r="D1650" s="51" t="s">
        <v>73</v>
      </c>
      <c r="E1650" s="51" t="s">
        <v>44</v>
      </c>
      <c r="F1650" s="58">
        <v>94.306528110811698</v>
      </c>
      <c r="G1650" s="58">
        <v>99.654863622522598</v>
      </c>
      <c r="H1650" s="58">
        <v>96.191442926284694</v>
      </c>
      <c r="I1650" s="58">
        <v>91.897633661220297</v>
      </c>
      <c r="J1650" s="58">
        <v>100.98729990839399</v>
      </c>
      <c r="K1650" s="58">
        <v>95.881313979952907</v>
      </c>
      <c r="L1650" s="58">
        <v>100.44817807716601</v>
      </c>
      <c r="M1650" s="59">
        <v>0.63658348176971302</v>
      </c>
      <c r="N1650" s="59">
        <v>0.67570921569340303</v>
      </c>
      <c r="O1650" s="59">
        <v>0.64060810384373501</v>
      </c>
      <c r="P1650" s="59">
        <v>0.60928384406413305</v>
      </c>
      <c r="Q1650" s="59">
        <v>0.57433908158063696</v>
      </c>
      <c r="R1650" s="59">
        <v>0.58472522246515601</v>
      </c>
      <c r="S1650" s="59">
        <v>0.51625318941633602</v>
      </c>
    </row>
    <row r="1651" spans="1:19" x14ac:dyDescent="0.3">
      <c r="A1651" t="s">
        <v>4126</v>
      </c>
      <c r="B1651" t="s">
        <v>4127</v>
      </c>
      <c r="C1651" s="51" t="s">
        <v>38</v>
      </c>
      <c r="D1651" s="51" t="s">
        <v>73</v>
      </c>
      <c r="E1651" s="51" t="s">
        <v>39</v>
      </c>
      <c r="F1651" s="58">
        <v>95.024533157426802</v>
      </c>
      <c r="G1651" s="58">
        <v>93.876624667078701</v>
      </c>
      <c r="H1651" s="58">
        <v>89.184004165828298</v>
      </c>
      <c r="I1651" s="58">
        <v>89.750615094231193</v>
      </c>
      <c r="J1651" s="58">
        <v>88.640903968571294</v>
      </c>
      <c r="K1651" s="58">
        <v>97.968432661854294</v>
      </c>
      <c r="L1651" s="58">
        <v>98.647132112526705</v>
      </c>
      <c r="M1651" s="59">
        <v>0.50357470103253599</v>
      </c>
      <c r="N1651" s="59">
        <v>0.52843336711820599</v>
      </c>
      <c r="O1651" s="59">
        <v>0.50275666486124904</v>
      </c>
      <c r="P1651" s="59">
        <v>0.48650789189695298</v>
      </c>
      <c r="Q1651" s="59">
        <v>0.46124223606173897</v>
      </c>
      <c r="R1651" s="59">
        <v>0.46405839377053998</v>
      </c>
      <c r="S1651" s="59">
        <v>0.408722051518844</v>
      </c>
    </row>
    <row r="1652" spans="1:19" x14ac:dyDescent="0.3">
      <c r="A1652" t="s">
        <v>1765</v>
      </c>
      <c r="B1652" t="s">
        <v>1766</v>
      </c>
      <c r="C1652" s="51" t="s">
        <v>43</v>
      </c>
      <c r="D1652" s="51" t="s">
        <v>73</v>
      </c>
      <c r="E1652" s="51" t="s">
        <v>39</v>
      </c>
      <c r="F1652" s="58">
        <v>94.062197429010098</v>
      </c>
      <c r="G1652" s="58">
        <v>88.3835064416714</v>
      </c>
      <c r="H1652" s="58">
        <v>93.762772905555806</v>
      </c>
      <c r="I1652" s="58">
        <v>89.145598866646594</v>
      </c>
      <c r="J1652" s="58">
        <v>86.864965598169803</v>
      </c>
      <c r="K1652" s="58">
        <v>103.61911487638601</v>
      </c>
      <c r="L1652" s="58">
        <v>102.28973901645</v>
      </c>
      <c r="M1652" s="59">
        <v>0.49738321144154202</v>
      </c>
      <c r="N1652" s="59">
        <v>0.521323145384605</v>
      </c>
      <c r="O1652" s="59">
        <v>0.499280908395065</v>
      </c>
      <c r="P1652" s="59">
        <v>0.481121041897626</v>
      </c>
      <c r="Q1652" s="59">
        <v>0.458059566950625</v>
      </c>
      <c r="R1652" s="59">
        <v>0.46372993799561102</v>
      </c>
      <c r="S1652" s="59">
        <v>0.41908533662065001</v>
      </c>
    </row>
    <row r="1653" spans="1:19" x14ac:dyDescent="0.3">
      <c r="A1653" t="s">
        <v>1040</v>
      </c>
      <c r="B1653" t="s">
        <v>1041</v>
      </c>
      <c r="C1653" s="51" t="s">
        <v>38</v>
      </c>
      <c r="D1653" s="51" t="s">
        <v>73</v>
      </c>
      <c r="E1653" s="51" t="s">
        <v>44</v>
      </c>
      <c r="F1653" s="58">
        <v>95.556331298159193</v>
      </c>
      <c r="G1653" s="58">
        <v>88.903872881023105</v>
      </c>
      <c r="H1653" s="58">
        <v>90.538489086096504</v>
      </c>
      <c r="I1653" s="58">
        <v>90.676020121341296</v>
      </c>
      <c r="J1653" s="58">
        <v>93.440826225093204</v>
      </c>
      <c r="K1653" s="58">
        <v>92.264947995248406</v>
      </c>
      <c r="L1653" s="58">
        <v>97.168162812095304</v>
      </c>
      <c r="M1653" s="59">
        <v>0.63620834520335301</v>
      </c>
      <c r="N1653" s="59">
        <v>0.67516883784193304</v>
      </c>
      <c r="O1653" s="59">
        <v>0.64026036089594296</v>
      </c>
      <c r="P1653" s="59">
        <v>0.60854608716668801</v>
      </c>
      <c r="Q1653" s="59">
        <v>0.57345303085156996</v>
      </c>
      <c r="R1653" s="59">
        <v>0.58403525474024998</v>
      </c>
      <c r="S1653" s="59">
        <v>0.51505389101880406</v>
      </c>
    </row>
    <row r="1654" spans="1:19" x14ac:dyDescent="0.3">
      <c r="A1654" t="s">
        <v>1588</v>
      </c>
      <c r="B1654" t="s">
        <v>1589</v>
      </c>
      <c r="C1654" s="51" t="s">
        <v>43</v>
      </c>
      <c r="D1654" s="51" t="s">
        <v>73</v>
      </c>
      <c r="E1654" s="51" t="s">
        <v>44</v>
      </c>
      <c r="F1654" s="58">
        <v>99.389824259024394</v>
      </c>
      <c r="G1654" s="58">
        <v>100.815034396652</v>
      </c>
      <c r="H1654" s="58">
        <v>116.572883708812</v>
      </c>
      <c r="I1654" s="58">
        <v>102.160803657476</v>
      </c>
      <c r="J1654" s="58">
        <v>100.02938867210101</v>
      </c>
      <c r="K1654" s="58">
        <v>87.0101007099816</v>
      </c>
      <c r="L1654" s="58">
        <v>102.18597119077801</v>
      </c>
      <c r="M1654" s="59">
        <v>0.71007427629637698</v>
      </c>
      <c r="N1654" s="59">
        <v>0.74370028760332696</v>
      </c>
      <c r="O1654" s="59">
        <v>0.71346927992709697</v>
      </c>
      <c r="P1654" s="59">
        <v>0.68759351574517402</v>
      </c>
      <c r="Q1654" s="59">
        <v>0.65741498906207696</v>
      </c>
      <c r="R1654" s="59">
        <v>0.66562957297022496</v>
      </c>
      <c r="S1654" s="59">
        <v>0.59784707218018995</v>
      </c>
    </row>
    <row r="1655" spans="1:19" x14ac:dyDescent="0.3">
      <c r="A1655" t="s">
        <v>1590</v>
      </c>
      <c r="B1655" t="s">
        <v>1591</v>
      </c>
      <c r="C1655" s="51" t="s">
        <v>43</v>
      </c>
      <c r="D1655" s="51" t="s">
        <v>73</v>
      </c>
      <c r="E1655" s="51" t="s">
        <v>39</v>
      </c>
      <c r="F1655" s="58">
        <v>98.201667666188897</v>
      </c>
      <c r="G1655" s="58">
        <v>96.000793980957695</v>
      </c>
      <c r="H1655" s="58">
        <v>106.078509592125</v>
      </c>
      <c r="I1655" s="58">
        <v>101.15502781145101</v>
      </c>
      <c r="J1655" s="58">
        <v>95.881491571248603</v>
      </c>
      <c r="K1655" s="58">
        <v>88.598932799364803</v>
      </c>
      <c r="L1655" s="58">
        <v>100.31057773351399</v>
      </c>
      <c r="M1655" s="59">
        <v>0.560105500326045</v>
      </c>
      <c r="N1655" s="59">
        <v>0.58029196446517095</v>
      </c>
      <c r="O1655" s="59">
        <v>0.56139885009667501</v>
      </c>
      <c r="P1655" s="59">
        <v>0.54729600590111505</v>
      </c>
      <c r="Q1655" s="59">
        <v>0.52787832844193905</v>
      </c>
      <c r="R1655" s="59">
        <v>0.53146701227283899</v>
      </c>
      <c r="S1655" s="59">
        <v>0.49097936820052102</v>
      </c>
    </row>
    <row r="1656" spans="1:19" x14ac:dyDescent="0.3">
      <c r="A1656" t="s">
        <v>1592</v>
      </c>
      <c r="B1656" t="s">
        <v>1593</v>
      </c>
      <c r="C1656" s="51" t="s">
        <v>43</v>
      </c>
      <c r="D1656" s="51" t="s">
        <v>73</v>
      </c>
      <c r="E1656" s="51" t="s">
        <v>39</v>
      </c>
      <c r="F1656" s="58">
        <v>98.201667666188897</v>
      </c>
      <c r="G1656" s="58">
        <v>96.000793980957695</v>
      </c>
      <c r="H1656" s="58">
        <v>106.078509592125</v>
      </c>
      <c r="I1656" s="58">
        <v>101.15502781145101</v>
      </c>
      <c r="J1656" s="58">
        <v>95.881491571248603</v>
      </c>
      <c r="K1656" s="58">
        <v>88.598932799364803</v>
      </c>
      <c r="L1656" s="58">
        <v>100.31057773351399</v>
      </c>
      <c r="M1656" s="59">
        <v>0.560105500326045</v>
      </c>
      <c r="N1656" s="59">
        <v>0.58029196446517095</v>
      </c>
      <c r="O1656" s="59">
        <v>0.56139885009667501</v>
      </c>
      <c r="P1656" s="59">
        <v>0.54729600590111505</v>
      </c>
      <c r="Q1656" s="59">
        <v>0.52787832844193905</v>
      </c>
      <c r="R1656" s="59">
        <v>0.53146701227283899</v>
      </c>
      <c r="S1656" s="59">
        <v>0.49097936820052102</v>
      </c>
    </row>
    <row r="1657" spans="1:19" x14ac:dyDescent="0.3">
      <c r="A1657" t="s">
        <v>1584</v>
      </c>
      <c r="B1657" t="s">
        <v>1585</v>
      </c>
      <c r="C1657" s="51" t="s">
        <v>38</v>
      </c>
      <c r="D1657" s="51" t="s">
        <v>73</v>
      </c>
      <c r="E1657" s="51" t="s">
        <v>44</v>
      </c>
      <c r="F1657" s="58">
        <v>98.898874428769105</v>
      </c>
      <c r="G1657" s="58">
        <v>101.959124402344</v>
      </c>
      <c r="H1657" s="58">
        <v>106.648088448183</v>
      </c>
      <c r="I1657" s="58">
        <v>99.577741024919803</v>
      </c>
      <c r="J1657" s="58">
        <v>93.334462959648505</v>
      </c>
      <c r="K1657" s="58">
        <v>88.9414894238394</v>
      </c>
      <c r="L1657" s="58">
        <v>99.192181494537294</v>
      </c>
      <c r="M1657" s="59">
        <v>0.65717974769107401</v>
      </c>
      <c r="N1657" s="59">
        <v>0.692487108085031</v>
      </c>
      <c r="O1657" s="59">
        <v>0.660704778318705</v>
      </c>
      <c r="P1657" s="59">
        <v>0.63481250697898794</v>
      </c>
      <c r="Q1657" s="59">
        <v>0.60521618774893204</v>
      </c>
      <c r="R1657" s="59">
        <v>0.61294973445008305</v>
      </c>
      <c r="S1657" s="59">
        <v>0.55623544804258396</v>
      </c>
    </row>
    <row r="1658" spans="1:19" x14ac:dyDescent="0.3">
      <c r="A1658" t="s">
        <v>1580</v>
      </c>
      <c r="B1658" t="s">
        <v>1581</v>
      </c>
      <c r="C1658" s="51" t="s">
        <v>43</v>
      </c>
      <c r="D1658" s="51" t="s">
        <v>73</v>
      </c>
      <c r="E1658" s="51" t="s">
        <v>44</v>
      </c>
      <c r="F1658" s="58">
        <v>89.466180825634794</v>
      </c>
      <c r="G1658" s="58">
        <v>91.246343143521898</v>
      </c>
      <c r="H1658" s="58">
        <v>102.58096484156999</v>
      </c>
      <c r="I1658" s="58">
        <v>91.034461056341698</v>
      </c>
      <c r="J1658" s="58">
        <v>89.847818172521499</v>
      </c>
      <c r="K1658" s="58">
        <v>93.459854299398998</v>
      </c>
      <c r="L1658" s="58">
        <v>97.734056503139996</v>
      </c>
      <c r="M1658" s="59">
        <v>0.63550119615216005</v>
      </c>
      <c r="N1658" s="59">
        <v>0.67330971541416995</v>
      </c>
      <c r="O1658" s="59">
        <v>0.63804241270235995</v>
      </c>
      <c r="P1658" s="59">
        <v>0.60846863704305598</v>
      </c>
      <c r="Q1658" s="59">
        <v>0.57477447254439296</v>
      </c>
      <c r="R1658" s="59">
        <v>0.58390774069759099</v>
      </c>
      <c r="S1658" s="59">
        <v>0.51507556153991896</v>
      </c>
    </row>
    <row r="1659" spans="1:19" x14ac:dyDescent="0.3">
      <c r="A1659" t="s">
        <v>3566</v>
      </c>
      <c r="B1659" t="s">
        <v>3567</v>
      </c>
      <c r="C1659" s="51" t="s">
        <v>43</v>
      </c>
      <c r="D1659" s="51" t="s">
        <v>73</v>
      </c>
      <c r="E1659" s="51" t="s">
        <v>39</v>
      </c>
      <c r="F1659" s="58">
        <v>99.655488474817702</v>
      </c>
      <c r="G1659" s="58">
        <v>106.662658829151</v>
      </c>
      <c r="H1659" s="58">
        <v>100.539263495809</v>
      </c>
      <c r="I1659" s="58">
        <v>97.350355138793304</v>
      </c>
      <c r="J1659" s="58">
        <v>101.697776600864</v>
      </c>
      <c r="K1659" s="58">
        <v>120.414904100735</v>
      </c>
      <c r="L1659" s="58">
        <v>97.811741317531897</v>
      </c>
      <c r="M1659" s="59">
        <v>0.50917994909167197</v>
      </c>
      <c r="N1659" s="59">
        <v>0.530013446660902</v>
      </c>
      <c r="O1659" s="59">
        <v>0.50876935696678305</v>
      </c>
      <c r="P1659" s="59">
        <v>0.49241429557258298</v>
      </c>
      <c r="Q1659" s="59">
        <v>0.46978111690900398</v>
      </c>
      <c r="R1659" s="59">
        <v>0.47363505116367799</v>
      </c>
      <c r="S1659" s="59">
        <v>0.424380714835908</v>
      </c>
    </row>
    <row r="1660" spans="1:19" x14ac:dyDescent="0.3">
      <c r="A1660" t="s">
        <v>3564</v>
      </c>
      <c r="B1660" t="s">
        <v>3565</v>
      </c>
      <c r="C1660" s="51" t="s">
        <v>43</v>
      </c>
      <c r="D1660" s="51" t="s">
        <v>73</v>
      </c>
      <c r="E1660" s="51" t="s">
        <v>39</v>
      </c>
      <c r="F1660" s="58">
        <v>99.655488474817702</v>
      </c>
      <c r="G1660" s="58">
        <v>106.662658829151</v>
      </c>
      <c r="H1660" s="58">
        <v>100.539263495809</v>
      </c>
      <c r="I1660" s="58">
        <v>97.350355138793304</v>
      </c>
      <c r="J1660" s="58">
        <v>101.697776600864</v>
      </c>
      <c r="K1660" s="58">
        <v>120.414904100735</v>
      </c>
      <c r="L1660" s="58">
        <v>97.811741317531897</v>
      </c>
      <c r="M1660" s="59">
        <v>0.50917994909167197</v>
      </c>
      <c r="N1660" s="59">
        <v>0.530013446660902</v>
      </c>
      <c r="O1660" s="59">
        <v>0.50876935696678305</v>
      </c>
      <c r="P1660" s="59">
        <v>0.49241429557258298</v>
      </c>
      <c r="Q1660" s="59">
        <v>0.46978111690900398</v>
      </c>
      <c r="R1660" s="59">
        <v>0.47363505116367799</v>
      </c>
      <c r="S1660" s="59">
        <v>0.424380714835908</v>
      </c>
    </row>
    <row r="1661" spans="1:19" x14ac:dyDescent="0.3">
      <c r="A1661" t="s">
        <v>3560</v>
      </c>
      <c r="B1661" t="s">
        <v>3561</v>
      </c>
      <c r="C1661" s="51" t="s">
        <v>38</v>
      </c>
      <c r="D1661" s="51" t="s">
        <v>73</v>
      </c>
      <c r="E1661" s="51" t="s">
        <v>39</v>
      </c>
      <c r="F1661" s="58">
        <v>99.655488474817702</v>
      </c>
      <c r="G1661" s="58">
        <v>106.662658829151</v>
      </c>
      <c r="H1661" s="58">
        <v>100.539263495809</v>
      </c>
      <c r="I1661" s="58">
        <v>97.350355138793304</v>
      </c>
      <c r="J1661" s="58">
        <v>101.697776600864</v>
      </c>
      <c r="K1661" s="58">
        <v>120.414904100735</v>
      </c>
      <c r="L1661" s="58">
        <v>97.811741317531897</v>
      </c>
      <c r="M1661" s="59">
        <v>0.50917994909167197</v>
      </c>
      <c r="N1661" s="59">
        <v>0.530013446660902</v>
      </c>
      <c r="O1661" s="59">
        <v>0.50876935696678305</v>
      </c>
      <c r="P1661" s="59">
        <v>0.49241429557258298</v>
      </c>
      <c r="Q1661" s="59">
        <v>0.46978111690900398</v>
      </c>
      <c r="R1661" s="59">
        <v>0.47363505116367799</v>
      </c>
      <c r="S1661" s="59">
        <v>0.424380714835908</v>
      </c>
    </row>
    <row r="1662" spans="1:19" x14ac:dyDescent="0.3">
      <c r="A1662" t="s">
        <v>3568</v>
      </c>
      <c r="B1662" t="s">
        <v>3569</v>
      </c>
      <c r="C1662" s="51" t="s">
        <v>43</v>
      </c>
      <c r="D1662" s="51" t="s">
        <v>73</v>
      </c>
      <c r="E1662" s="51" t="s">
        <v>39</v>
      </c>
      <c r="F1662" s="58">
        <v>99.655488474817702</v>
      </c>
      <c r="G1662" s="58">
        <v>106.662658829151</v>
      </c>
      <c r="H1662" s="58">
        <v>100.539263495809</v>
      </c>
      <c r="I1662" s="58">
        <v>97.350355138793304</v>
      </c>
      <c r="J1662" s="58">
        <v>101.697776600864</v>
      </c>
      <c r="K1662" s="58">
        <v>120.414904100735</v>
      </c>
      <c r="L1662" s="58">
        <v>97.811741317531897</v>
      </c>
      <c r="M1662" s="59">
        <v>0.50917994909167197</v>
      </c>
      <c r="N1662" s="59">
        <v>0.530013446660902</v>
      </c>
      <c r="O1662" s="59">
        <v>0.50876935696678305</v>
      </c>
      <c r="P1662" s="59">
        <v>0.49241429557258298</v>
      </c>
      <c r="Q1662" s="59">
        <v>0.46978111690900398</v>
      </c>
      <c r="R1662" s="59">
        <v>0.47363505116367799</v>
      </c>
      <c r="S1662" s="59">
        <v>0.424380714835908</v>
      </c>
    </row>
    <row r="1663" spans="1:19" x14ac:dyDescent="0.3">
      <c r="A1663" t="s">
        <v>3558</v>
      </c>
      <c r="B1663" t="s">
        <v>3559</v>
      </c>
      <c r="C1663" s="51" t="s">
        <v>38</v>
      </c>
      <c r="D1663" s="51" t="s">
        <v>73</v>
      </c>
      <c r="E1663" s="51" t="s">
        <v>39</v>
      </c>
      <c r="F1663" s="58">
        <v>99.655488474817702</v>
      </c>
      <c r="G1663" s="58">
        <v>106.662658829151</v>
      </c>
      <c r="H1663" s="58">
        <v>100.539263495809</v>
      </c>
      <c r="I1663" s="58">
        <v>97.350355138793304</v>
      </c>
      <c r="J1663" s="58">
        <v>101.697776600864</v>
      </c>
      <c r="K1663" s="58">
        <v>120.414904100735</v>
      </c>
      <c r="L1663" s="58">
        <v>97.811741317531897</v>
      </c>
      <c r="M1663" s="59">
        <v>0.50917994909167197</v>
      </c>
      <c r="N1663" s="59">
        <v>0.530013446660902</v>
      </c>
      <c r="O1663" s="59">
        <v>0.50876935696678305</v>
      </c>
      <c r="P1663" s="59">
        <v>0.49241429557258298</v>
      </c>
      <c r="Q1663" s="59">
        <v>0.46978111690900398</v>
      </c>
      <c r="R1663" s="59">
        <v>0.47363505116367799</v>
      </c>
      <c r="S1663" s="59">
        <v>0.424380714835908</v>
      </c>
    </row>
    <row r="1664" spans="1:19" x14ac:dyDescent="0.3">
      <c r="A1664" t="s">
        <v>3562</v>
      </c>
      <c r="B1664" t="s">
        <v>3563</v>
      </c>
      <c r="C1664" s="51" t="s">
        <v>38</v>
      </c>
      <c r="D1664" s="51" t="s">
        <v>73</v>
      </c>
      <c r="E1664" s="51" t="s">
        <v>39</v>
      </c>
      <c r="F1664" s="58">
        <v>99.655488474817702</v>
      </c>
      <c r="G1664" s="58">
        <v>106.662658829151</v>
      </c>
      <c r="H1664" s="58">
        <v>100.539263495809</v>
      </c>
      <c r="I1664" s="58">
        <v>97.350355138793304</v>
      </c>
      <c r="J1664" s="58">
        <v>101.697776600864</v>
      </c>
      <c r="K1664" s="58">
        <v>120.414904100735</v>
      </c>
      <c r="L1664" s="58">
        <v>97.811741317531897</v>
      </c>
      <c r="M1664" s="59">
        <v>0.50917994909167197</v>
      </c>
      <c r="N1664" s="59">
        <v>0.530013446660902</v>
      </c>
      <c r="O1664" s="59">
        <v>0.50876935696678305</v>
      </c>
      <c r="P1664" s="59">
        <v>0.49241429557258298</v>
      </c>
      <c r="Q1664" s="59">
        <v>0.46978111690900398</v>
      </c>
      <c r="R1664" s="59">
        <v>0.47363505116367799</v>
      </c>
      <c r="S1664" s="59">
        <v>0.424380714835908</v>
      </c>
    </row>
    <row r="1665" spans="1:19" x14ac:dyDescent="0.3">
      <c r="A1665" t="s">
        <v>3556</v>
      </c>
      <c r="B1665" t="s">
        <v>3557</v>
      </c>
      <c r="C1665" s="51" t="s">
        <v>38</v>
      </c>
      <c r="D1665" s="51" t="s">
        <v>73</v>
      </c>
      <c r="E1665" s="51" t="s">
        <v>39</v>
      </c>
      <c r="F1665" s="58">
        <v>99.655488474817702</v>
      </c>
      <c r="G1665" s="58">
        <v>106.662658829151</v>
      </c>
      <c r="H1665" s="58">
        <v>100.539263495809</v>
      </c>
      <c r="I1665" s="58">
        <v>97.350355138793304</v>
      </c>
      <c r="J1665" s="58">
        <v>101.697776600864</v>
      </c>
      <c r="K1665" s="58">
        <v>120.414904100735</v>
      </c>
      <c r="L1665" s="58">
        <v>97.811741317531897</v>
      </c>
      <c r="M1665" s="59">
        <v>0.50917994909167197</v>
      </c>
      <c r="N1665" s="59">
        <v>0.530013446660902</v>
      </c>
      <c r="O1665" s="59">
        <v>0.50876935696678305</v>
      </c>
      <c r="P1665" s="59">
        <v>0.49241429557258298</v>
      </c>
      <c r="Q1665" s="59">
        <v>0.46978111690900398</v>
      </c>
      <c r="R1665" s="59">
        <v>0.47363505116367799</v>
      </c>
      <c r="S1665" s="59">
        <v>0.424380714835908</v>
      </c>
    </row>
    <row r="1666" spans="1:19" x14ac:dyDescent="0.3">
      <c r="A1666" t="s">
        <v>3570</v>
      </c>
      <c r="B1666" t="s">
        <v>3571</v>
      </c>
      <c r="C1666" s="51" t="s">
        <v>43</v>
      </c>
      <c r="D1666" s="51" t="s">
        <v>73</v>
      </c>
      <c r="E1666" s="51" t="s">
        <v>39</v>
      </c>
      <c r="F1666" s="58">
        <v>99.655488474817702</v>
      </c>
      <c r="G1666" s="58">
        <v>106.662658829151</v>
      </c>
      <c r="H1666" s="58">
        <v>100.539263495809</v>
      </c>
      <c r="I1666" s="58">
        <v>97.350355138793304</v>
      </c>
      <c r="J1666" s="58">
        <v>101.697776600864</v>
      </c>
      <c r="K1666" s="58">
        <v>120.414904100735</v>
      </c>
      <c r="L1666" s="58">
        <v>97.811741317531897</v>
      </c>
      <c r="M1666" s="59">
        <v>0.50917994909167197</v>
      </c>
      <c r="N1666" s="59">
        <v>0.530013446660902</v>
      </c>
      <c r="O1666" s="59">
        <v>0.50876935696678305</v>
      </c>
      <c r="P1666" s="59">
        <v>0.49241429557258298</v>
      </c>
      <c r="Q1666" s="59">
        <v>0.46978111690900398</v>
      </c>
      <c r="R1666" s="59">
        <v>0.47363505116367799</v>
      </c>
      <c r="S1666" s="59">
        <v>0.424380714835908</v>
      </c>
    </row>
    <row r="1667" spans="1:19" x14ac:dyDescent="0.3">
      <c r="A1667" t="s">
        <v>1334</v>
      </c>
      <c r="B1667" t="s">
        <v>1335</v>
      </c>
      <c r="C1667" s="51" t="s">
        <v>38</v>
      </c>
      <c r="D1667" s="51" t="s">
        <v>73</v>
      </c>
      <c r="E1667" s="51" t="s">
        <v>44</v>
      </c>
      <c r="F1667" s="58">
        <v>120.47687018386</v>
      </c>
      <c r="G1667" s="58">
        <v>104.26082605681</v>
      </c>
      <c r="H1667" s="58">
        <v>105.73458366489599</v>
      </c>
      <c r="I1667" s="58">
        <v>111.637465284339</v>
      </c>
      <c r="J1667" s="58">
        <v>116.668493078756</v>
      </c>
      <c r="K1667" s="58">
        <v>92.7291050549549</v>
      </c>
      <c r="L1667" s="58">
        <v>84.302452549276794</v>
      </c>
      <c r="M1667" s="59">
        <v>0.66005848870741202</v>
      </c>
      <c r="N1667" s="59">
        <v>0.69526452033402097</v>
      </c>
      <c r="O1667" s="59">
        <v>0.66320022426957304</v>
      </c>
      <c r="P1667" s="59">
        <v>0.63773400424048599</v>
      </c>
      <c r="Q1667" s="59">
        <v>0.60777211860268499</v>
      </c>
      <c r="R1667" s="59">
        <v>0.61481248179379799</v>
      </c>
      <c r="S1667" s="59">
        <v>0.55694350927314895</v>
      </c>
    </row>
    <row r="1668" spans="1:19" x14ac:dyDescent="0.3">
      <c r="A1668" t="s">
        <v>1332</v>
      </c>
      <c r="B1668" t="s">
        <v>1333</v>
      </c>
      <c r="C1668" s="51" t="s">
        <v>38</v>
      </c>
      <c r="D1668" s="51" t="s">
        <v>73</v>
      </c>
      <c r="E1668" s="51" t="s">
        <v>44</v>
      </c>
      <c r="F1668" s="58">
        <v>117.22123963041599</v>
      </c>
      <c r="G1668" s="58">
        <v>106.135130780975</v>
      </c>
      <c r="H1668" s="58">
        <v>97.895549940574</v>
      </c>
      <c r="I1668" s="58">
        <v>111.28793287603899</v>
      </c>
      <c r="J1668" s="58">
        <v>127.31263761279</v>
      </c>
      <c r="K1668" s="58">
        <v>99.524198147265693</v>
      </c>
      <c r="L1668" s="58">
        <v>82.225611541531606</v>
      </c>
      <c r="M1668" s="59">
        <v>0.74488351795480801</v>
      </c>
      <c r="N1668" s="59">
        <v>0.77372463680116199</v>
      </c>
      <c r="O1668" s="59">
        <v>0.73747886338369395</v>
      </c>
      <c r="P1668" s="59">
        <v>0.72270219526686097</v>
      </c>
      <c r="Q1668" s="59">
        <v>0.69139312239025696</v>
      </c>
      <c r="R1668" s="59">
        <v>0.69058602304067296</v>
      </c>
      <c r="S1668" s="59">
        <v>0.61615293045175301</v>
      </c>
    </row>
    <row r="1669" spans="1:19" x14ac:dyDescent="0.3">
      <c r="A1669" t="s">
        <v>1338</v>
      </c>
      <c r="B1669" t="s">
        <v>1339</v>
      </c>
      <c r="C1669" s="51" t="s">
        <v>43</v>
      </c>
      <c r="D1669" s="51" t="s">
        <v>73</v>
      </c>
      <c r="E1669" s="51" t="s">
        <v>44</v>
      </c>
      <c r="F1669" s="58">
        <v>124.24519373162001</v>
      </c>
      <c r="G1669" s="58">
        <v>115.584577962038</v>
      </c>
      <c r="H1669" s="58">
        <v>111.38638389892699</v>
      </c>
      <c r="I1669" s="58">
        <v>127.18618507303</v>
      </c>
      <c r="J1669" s="58">
        <v>122.89812776408201</v>
      </c>
      <c r="K1669" s="58">
        <v>93.007106238566195</v>
      </c>
      <c r="L1669" s="58">
        <v>83.9979637940164</v>
      </c>
      <c r="M1669" s="59">
        <v>0.66005020059737995</v>
      </c>
      <c r="N1669" s="59">
        <v>0.69525546387369797</v>
      </c>
      <c r="O1669" s="59">
        <v>0.66318884153494195</v>
      </c>
      <c r="P1669" s="59">
        <v>0.63772631863380302</v>
      </c>
      <c r="Q1669" s="59">
        <v>0.60776371115300998</v>
      </c>
      <c r="R1669" s="59">
        <v>0.61480267576326197</v>
      </c>
      <c r="S1669" s="59">
        <v>0.55692686399206903</v>
      </c>
    </row>
    <row r="1670" spans="1:19" x14ac:dyDescent="0.3">
      <c r="A1670" t="s">
        <v>1336</v>
      </c>
      <c r="B1670" t="s">
        <v>1337</v>
      </c>
      <c r="C1670" s="51" t="s">
        <v>43</v>
      </c>
      <c r="D1670" s="51" t="s">
        <v>73</v>
      </c>
      <c r="E1670" s="51" t="s">
        <v>44</v>
      </c>
      <c r="F1670" s="58">
        <v>123.835836749368</v>
      </c>
      <c r="G1670" s="58">
        <v>117.906713197645</v>
      </c>
      <c r="H1670" s="58">
        <v>107.45190608872799</v>
      </c>
      <c r="I1670" s="58">
        <v>121.575340428152</v>
      </c>
      <c r="J1670" s="58">
        <v>123.35750703983901</v>
      </c>
      <c r="K1670" s="58">
        <v>93.301905596398598</v>
      </c>
      <c r="L1670" s="58">
        <v>82.263867964136296</v>
      </c>
      <c r="M1670" s="59">
        <v>0.72314314083768105</v>
      </c>
      <c r="N1670" s="59">
        <v>0.75785727933315306</v>
      </c>
      <c r="O1670" s="59">
        <v>0.726354927334115</v>
      </c>
      <c r="P1670" s="59">
        <v>0.700805506766495</v>
      </c>
      <c r="Q1670" s="59">
        <v>0.66989611522344805</v>
      </c>
      <c r="R1670" s="59">
        <v>0.67725478939419104</v>
      </c>
      <c r="S1670" s="59">
        <v>0.61646194238414198</v>
      </c>
    </row>
    <row r="1671" spans="1:19" x14ac:dyDescent="0.3">
      <c r="A1671" t="s">
        <v>1340</v>
      </c>
      <c r="B1671" t="s">
        <v>1341</v>
      </c>
      <c r="C1671" s="51" t="s">
        <v>43</v>
      </c>
      <c r="D1671" s="51" t="s">
        <v>73</v>
      </c>
      <c r="E1671" s="51" t="s">
        <v>44</v>
      </c>
      <c r="F1671" s="58">
        <v>116.899106544182</v>
      </c>
      <c r="G1671" s="58">
        <v>107.046494781007</v>
      </c>
      <c r="H1671" s="58">
        <v>105.01303138140899</v>
      </c>
      <c r="I1671" s="58">
        <v>117.63732620049799</v>
      </c>
      <c r="J1671" s="58">
        <v>115.603943499607</v>
      </c>
      <c r="K1671" s="58">
        <v>90.219010639432298</v>
      </c>
      <c r="L1671" s="58">
        <v>84.138851232186298</v>
      </c>
      <c r="M1671" s="59">
        <v>0.74947612411334097</v>
      </c>
      <c r="N1671" s="59">
        <v>0.78686356094881404</v>
      </c>
      <c r="O1671" s="59">
        <v>0.75212937274625602</v>
      </c>
      <c r="P1671" s="59">
        <v>0.73059902464726501</v>
      </c>
      <c r="Q1671" s="59">
        <v>0.70012804745378698</v>
      </c>
      <c r="R1671" s="59">
        <v>0.703369327337941</v>
      </c>
      <c r="S1671" s="59">
        <v>0.64492403022947198</v>
      </c>
    </row>
    <row r="1672" spans="1:19" x14ac:dyDescent="0.3">
      <c r="A1672" t="s">
        <v>3818</v>
      </c>
      <c r="B1672" t="s">
        <v>3819</v>
      </c>
      <c r="C1672" s="51" t="s">
        <v>38</v>
      </c>
      <c r="D1672" s="51" t="s">
        <v>73</v>
      </c>
      <c r="E1672" s="51" t="s">
        <v>44</v>
      </c>
      <c r="F1672" s="58">
        <v>118.40408741755699</v>
      </c>
      <c r="G1672" s="58">
        <v>110.926871261423</v>
      </c>
      <c r="H1672" s="58">
        <v>114.278190859471</v>
      </c>
      <c r="I1672" s="58">
        <v>103.380183702447</v>
      </c>
      <c r="J1672" s="58">
        <v>113.17761596024</v>
      </c>
      <c r="K1672" s="58">
        <v>100.920370657879</v>
      </c>
      <c r="L1672" s="58">
        <v>93.103355126288307</v>
      </c>
      <c r="M1672" s="59">
        <v>0.64252692271501599</v>
      </c>
      <c r="N1672" s="59">
        <v>0.68042154822904799</v>
      </c>
      <c r="O1672" s="59">
        <v>0.64540734561407398</v>
      </c>
      <c r="P1672" s="59">
        <v>0.61630520006123102</v>
      </c>
      <c r="Q1672" s="59">
        <v>0.58507431470594495</v>
      </c>
      <c r="R1672" s="59">
        <v>0.59286820609441504</v>
      </c>
      <c r="S1672" s="59">
        <v>0.53102814449553803</v>
      </c>
    </row>
    <row r="1673" spans="1:19" x14ac:dyDescent="0.3">
      <c r="A1673" t="s">
        <v>3822</v>
      </c>
      <c r="B1673" t="s">
        <v>3823</v>
      </c>
      <c r="C1673" s="51" t="s">
        <v>38</v>
      </c>
      <c r="D1673" s="51" t="s">
        <v>73</v>
      </c>
      <c r="E1673" s="51" t="s">
        <v>44</v>
      </c>
      <c r="F1673" s="58">
        <v>116.279855114593</v>
      </c>
      <c r="G1673" s="58">
        <v>121.977989260074</v>
      </c>
      <c r="H1673" s="58">
        <v>107.532734165984</v>
      </c>
      <c r="I1673" s="58">
        <v>117.69230453670301</v>
      </c>
      <c r="J1673" s="58">
        <v>96.713080021700506</v>
      </c>
      <c r="K1673" s="58">
        <v>98.987485587887605</v>
      </c>
      <c r="L1673" s="58">
        <v>90.676904549751299</v>
      </c>
      <c r="M1673" s="59">
        <v>0.74825809931148901</v>
      </c>
      <c r="N1673" s="59">
        <v>0.78237986044753605</v>
      </c>
      <c r="O1673" s="59">
        <v>0.75134188712749705</v>
      </c>
      <c r="P1673" s="59">
        <v>0.72303673600394203</v>
      </c>
      <c r="Q1673" s="59">
        <v>0.69085817911977898</v>
      </c>
      <c r="R1673" s="59">
        <v>0.70009035380923001</v>
      </c>
      <c r="S1673" s="59">
        <v>0.63408266599040297</v>
      </c>
    </row>
    <row r="1674" spans="1:19" x14ac:dyDescent="0.3">
      <c r="A1674" t="s">
        <v>3820</v>
      </c>
      <c r="B1674" t="s">
        <v>3821</v>
      </c>
      <c r="C1674" s="51" t="s">
        <v>38</v>
      </c>
      <c r="D1674" s="51" t="s">
        <v>73</v>
      </c>
      <c r="E1674" s="51" t="s">
        <v>44</v>
      </c>
      <c r="F1674" s="58">
        <v>115.703532916231</v>
      </c>
      <c r="G1674" s="58">
        <v>104.73309802222199</v>
      </c>
      <c r="H1674" s="58">
        <v>110.96268894271699</v>
      </c>
      <c r="I1674" s="58">
        <v>103.380183702447</v>
      </c>
      <c r="J1674" s="58">
        <v>110.761181555818</v>
      </c>
      <c r="K1674" s="58">
        <v>109.24188230925201</v>
      </c>
      <c r="L1674" s="58">
        <v>93.103355126288307</v>
      </c>
      <c r="M1674" s="59">
        <v>0.64252692271501599</v>
      </c>
      <c r="N1674" s="59">
        <v>0.68042154822904799</v>
      </c>
      <c r="O1674" s="59">
        <v>0.64540734561407398</v>
      </c>
      <c r="P1674" s="59">
        <v>0.61630520006123102</v>
      </c>
      <c r="Q1674" s="59">
        <v>0.58507431470594495</v>
      </c>
      <c r="R1674" s="59">
        <v>0.59286820609441504</v>
      </c>
      <c r="S1674" s="59">
        <v>0.53102814449553803</v>
      </c>
    </row>
    <row r="1675" spans="1:19" x14ac:dyDescent="0.3">
      <c r="A1675" t="s">
        <v>1779</v>
      </c>
      <c r="B1675" t="s">
        <v>1780</v>
      </c>
      <c r="C1675" s="51" t="s">
        <v>43</v>
      </c>
      <c r="D1675" s="51" t="s">
        <v>73</v>
      </c>
      <c r="E1675" s="51" t="s">
        <v>39</v>
      </c>
      <c r="F1675" s="58">
        <v>89.434666618995806</v>
      </c>
      <c r="G1675" s="58">
        <v>98.848748991076704</v>
      </c>
      <c r="H1675" s="58">
        <v>107.95828245667499</v>
      </c>
      <c r="I1675" s="58">
        <v>94.900252585393105</v>
      </c>
      <c r="J1675" s="58">
        <v>100.46185862081001</v>
      </c>
      <c r="K1675" s="58">
        <v>110.394133863845</v>
      </c>
      <c r="L1675" s="58">
        <v>100.666133650706</v>
      </c>
      <c r="M1675" s="59">
        <v>0.57424829336289895</v>
      </c>
      <c r="N1675" s="59">
        <v>0.59193837497017399</v>
      </c>
      <c r="O1675" s="59">
        <v>0.57011591846225995</v>
      </c>
      <c r="P1675" s="59">
        <v>0.55580302797647996</v>
      </c>
      <c r="Q1675" s="59">
        <v>0.53531621663220497</v>
      </c>
      <c r="R1675" s="59">
        <v>0.53877388523332703</v>
      </c>
      <c r="S1675" s="59">
        <v>0.49691294703050598</v>
      </c>
    </row>
    <row r="1676" spans="1:19" x14ac:dyDescent="0.3">
      <c r="A1676" t="s">
        <v>1785</v>
      </c>
      <c r="B1676" t="s">
        <v>1786</v>
      </c>
      <c r="C1676" s="51" t="s">
        <v>38</v>
      </c>
      <c r="D1676" s="51" t="s">
        <v>73</v>
      </c>
      <c r="E1676" s="51" t="s">
        <v>39</v>
      </c>
      <c r="F1676" s="58">
        <v>89.434666618995806</v>
      </c>
      <c r="G1676" s="58">
        <v>98.848748991076704</v>
      </c>
      <c r="H1676" s="58">
        <v>107.95828245667499</v>
      </c>
      <c r="I1676" s="58">
        <v>94.900252585393105</v>
      </c>
      <c r="J1676" s="58">
        <v>100.46185862081001</v>
      </c>
      <c r="K1676" s="58">
        <v>110.394133863845</v>
      </c>
      <c r="L1676" s="58">
        <v>100.666133650706</v>
      </c>
      <c r="M1676" s="59">
        <v>0.57424829336289895</v>
      </c>
      <c r="N1676" s="59">
        <v>0.59193837497017399</v>
      </c>
      <c r="O1676" s="59">
        <v>0.57011591846225995</v>
      </c>
      <c r="P1676" s="59">
        <v>0.55580302797647996</v>
      </c>
      <c r="Q1676" s="59">
        <v>0.53531621663220497</v>
      </c>
      <c r="R1676" s="59">
        <v>0.53877388523332703</v>
      </c>
      <c r="S1676" s="59">
        <v>0.49691294703050598</v>
      </c>
    </row>
    <row r="1677" spans="1:19" x14ac:dyDescent="0.3">
      <c r="A1677" t="s">
        <v>1787</v>
      </c>
      <c r="B1677" t="s">
        <v>1788</v>
      </c>
      <c r="C1677" s="51" t="s">
        <v>38</v>
      </c>
      <c r="D1677" s="51" t="s">
        <v>73</v>
      </c>
      <c r="E1677" s="51" t="s">
        <v>39</v>
      </c>
      <c r="F1677" s="58">
        <v>89.434666618995806</v>
      </c>
      <c r="G1677" s="58">
        <v>98.848748991076704</v>
      </c>
      <c r="H1677" s="58">
        <v>107.95828245667499</v>
      </c>
      <c r="I1677" s="58">
        <v>94.900252585393105</v>
      </c>
      <c r="J1677" s="58">
        <v>100.46185862081001</v>
      </c>
      <c r="K1677" s="58">
        <v>110.394133863845</v>
      </c>
      <c r="L1677" s="58">
        <v>100.666133650706</v>
      </c>
      <c r="M1677" s="59">
        <v>0.57424829336289895</v>
      </c>
      <c r="N1677" s="59">
        <v>0.59193837497017399</v>
      </c>
      <c r="O1677" s="59">
        <v>0.57011591846225995</v>
      </c>
      <c r="P1677" s="59">
        <v>0.55580302797647996</v>
      </c>
      <c r="Q1677" s="59">
        <v>0.53531621663220497</v>
      </c>
      <c r="R1677" s="59">
        <v>0.53877388523332703</v>
      </c>
      <c r="S1677" s="59">
        <v>0.49691294703050598</v>
      </c>
    </row>
    <row r="1678" spans="1:19" x14ac:dyDescent="0.3">
      <c r="A1678" t="s">
        <v>1777</v>
      </c>
      <c r="B1678" t="s">
        <v>1778</v>
      </c>
      <c r="C1678" s="51" t="s">
        <v>43</v>
      </c>
      <c r="D1678" s="51" t="s">
        <v>73</v>
      </c>
      <c r="E1678" s="51" t="s">
        <v>39</v>
      </c>
      <c r="F1678" s="58">
        <v>89.434666618995806</v>
      </c>
      <c r="G1678" s="58">
        <v>98.848748991076704</v>
      </c>
      <c r="H1678" s="58">
        <v>107.95828245667499</v>
      </c>
      <c r="I1678" s="58">
        <v>94.900252585393105</v>
      </c>
      <c r="J1678" s="58">
        <v>100.46185862081001</v>
      </c>
      <c r="K1678" s="58">
        <v>110.394133863845</v>
      </c>
      <c r="L1678" s="58">
        <v>100.666133650706</v>
      </c>
      <c r="M1678" s="59">
        <v>0.57424829336289895</v>
      </c>
      <c r="N1678" s="59">
        <v>0.59193837497017399</v>
      </c>
      <c r="O1678" s="59">
        <v>0.57011591846225995</v>
      </c>
      <c r="P1678" s="59">
        <v>0.55580302797647996</v>
      </c>
      <c r="Q1678" s="59">
        <v>0.53531621663220497</v>
      </c>
      <c r="R1678" s="59">
        <v>0.53877388523332703</v>
      </c>
      <c r="S1678" s="59">
        <v>0.49691294703050598</v>
      </c>
    </row>
    <row r="1679" spans="1:19" x14ac:dyDescent="0.3">
      <c r="A1679" t="s">
        <v>1775</v>
      </c>
      <c r="B1679" t="s">
        <v>1776</v>
      </c>
      <c r="C1679" s="51" t="s">
        <v>43</v>
      </c>
      <c r="D1679" s="51" t="s">
        <v>73</v>
      </c>
      <c r="E1679" s="51" t="s">
        <v>44</v>
      </c>
      <c r="F1679" s="58">
        <v>91.854903071528199</v>
      </c>
      <c r="G1679" s="58">
        <v>101.160486753322</v>
      </c>
      <c r="H1679" s="58">
        <v>112.945302959377</v>
      </c>
      <c r="I1679" s="58">
        <v>93.945035810005393</v>
      </c>
      <c r="J1679" s="58">
        <v>99.970444891513395</v>
      </c>
      <c r="K1679" s="58">
        <v>111.78826766089099</v>
      </c>
      <c r="L1679" s="58">
        <v>97.126083537632994</v>
      </c>
      <c r="M1679" s="59">
        <v>0.75514534909546305</v>
      </c>
      <c r="N1679" s="59">
        <v>0.78767320232433202</v>
      </c>
      <c r="O1679" s="59">
        <v>0.75336648473850698</v>
      </c>
      <c r="P1679" s="59">
        <v>0.73229167979819898</v>
      </c>
      <c r="Q1679" s="59">
        <v>0.70151326170031703</v>
      </c>
      <c r="R1679" s="59">
        <v>0.706154906391811</v>
      </c>
      <c r="S1679" s="59">
        <v>0.64259778209281004</v>
      </c>
    </row>
    <row r="1680" spans="1:19" x14ac:dyDescent="0.3">
      <c r="A1680" t="s">
        <v>1783</v>
      </c>
      <c r="B1680" t="s">
        <v>1784</v>
      </c>
      <c r="C1680" s="51" t="s">
        <v>38</v>
      </c>
      <c r="D1680" s="51" t="s">
        <v>73</v>
      </c>
      <c r="E1680" s="51" t="s">
        <v>44</v>
      </c>
      <c r="F1680" s="58">
        <v>93.372861025488206</v>
      </c>
      <c r="G1680" s="58">
        <v>99.025588166773105</v>
      </c>
      <c r="H1680" s="58">
        <v>111.920522460934</v>
      </c>
      <c r="I1680" s="58">
        <v>97.773993762769706</v>
      </c>
      <c r="J1680" s="58">
        <v>103.352285185189</v>
      </c>
      <c r="K1680" s="58">
        <v>107.557134365016</v>
      </c>
      <c r="L1680" s="58">
        <v>98.977041437438999</v>
      </c>
      <c r="M1680" s="59">
        <v>0.66666711536094203</v>
      </c>
      <c r="N1680" s="59">
        <v>0.69987387244718602</v>
      </c>
      <c r="O1680" s="59">
        <v>0.66690377933086198</v>
      </c>
      <c r="P1680" s="59">
        <v>0.64129352903751002</v>
      </c>
      <c r="Q1680" s="59">
        <v>0.61128703636454695</v>
      </c>
      <c r="R1680" s="59">
        <v>0.61873912045578405</v>
      </c>
      <c r="S1680" s="59">
        <v>0.56157331124307497</v>
      </c>
    </row>
    <row r="1681" spans="1:19" x14ac:dyDescent="0.3">
      <c r="A1681" t="s">
        <v>1773</v>
      </c>
      <c r="B1681" t="s">
        <v>1774</v>
      </c>
      <c r="C1681" s="51" t="s">
        <v>43</v>
      </c>
      <c r="D1681" s="51" t="s">
        <v>73</v>
      </c>
      <c r="E1681" s="51" t="s">
        <v>44</v>
      </c>
      <c r="F1681" s="58">
        <v>90.693159425539505</v>
      </c>
      <c r="G1681" s="58">
        <v>96.798239123556002</v>
      </c>
      <c r="H1681" s="58">
        <v>104.73994821913099</v>
      </c>
      <c r="I1681" s="58">
        <v>94.212355243333405</v>
      </c>
      <c r="J1681" s="58">
        <v>100.51810471240501</v>
      </c>
      <c r="K1681" s="58">
        <v>114.462445266245</v>
      </c>
      <c r="L1681" s="58">
        <v>104.99321129717001</v>
      </c>
      <c r="M1681" s="59">
        <v>0.66501470931798201</v>
      </c>
      <c r="N1681" s="59">
        <v>0.69845622462585699</v>
      </c>
      <c r="O1681" s="59">
        <v>0.66490652749196799</v>
      </c>
      <c r="P1681" s="59">
        <v>0.63944145556929599</v>
      </c>
      <c r="Q1681" s="59">
        <v>0.60943735565505897</v>
      </c>
      <c r="R1681" s="59">
        <v>0.616480743719938</v>
      </c>
      <c r="S1681" s="59">
        <v>0.55943768310818598</v>
      </c>
    </row>
    <row r="1682" spans="1:19" x14ac:dyDescent="0.3">
      <c r="A1682" t="s">
        <v>1781</v>
      </c>
      <c r="B1682" t="s">
        <v>1782</v>
      </c>
      <c r="C1682" s="51" t="s">
        <v>43</v>
      </c>
      <c r="D1682" s="51" t="s">
        <v>73</v>
      </c>
      <c r="E1682" s="51" t="s">
        <v>44</v>
      </c>
      <c r="F1682" s="58">
        <v>78.424301921314907</v>
      </c>
      <c r="G1682" s="58">
        <v>94.832370930971507</v>
      </c>
      <c r="H1682" s="58">
        <v>110.54640732443001</v>
      </c>
      <c r="I1682" s="58">
        <v>94.212355243333405</v>
      </c>
      <c r="J1682" s="58">
        <v>102.93455359458601</v>
      </c>
      <c r="K1682" s="58">
        <v>118.62632853358301</v>
      </c>
      <c r="L1682" s="58">
        <v>100.956084407296</v>
      </c>
      <c r="M1682" s="59">
        <v>0.72420223847447696</v>
      </c>
      <c r="N1682" s="59">
        <v>0.72741048824921895</v>
      </c>
      <c r="O1682" s="59">
        <v>0.66490652749196799</v>
      </c>
      <c r="P1682" s="59">
        <v>0.63944145556929599</v>
      </c>
      <c r="Q1682" s="59">
        <v>0.60943735565505897</v>
      </c>
      <c r="R1682" s="59">
        <v>0.616480743719938</v>
      </c>
      <c r="S1682" s="59">
        <v>0.55943768310818598</v>
      </c>
    </row>
    <row r="1683" spans="1:19" x14ac:dyDescent="0.3">
      <c r="A1683" t="s">
        <v>1781</v>
      </c>
      <c r="B1683" t="s">
        <v>1782</v>
      </c>
      <c r="C1683" s="51" t="s">
        <v>43</v>
      </c>
      <c r="D1683" s="51" t="s">
        <v>73</v>
      </c>
      <c r="E1683" s="51" t="s">
        <v>44</v>
      </c>
      <c r="F1683" s="58">
        <v>78.424301921314907</v>
      </c>
      <c r="G1683" s="58">
        <v>94.832370930971507</v>
      </c>
      <c r="H1683" s="58">
        <v>110.54640732443001</v>
      </c>
      <c r="I1683" s="58">
        <v>94.212355243333405</v>
      </c>
      <c r="J1683" s="58">
        <v>102.93455359458601</v>
      </c>
      <c r="K1683" s="58">
        <v>118.62632853358301</v>
      </c>
      <c r="L1683" s="58">
        <v>100.956084407296</v>
      </c>
      <c r="M1683" s="59">
        <v>0.72420223847447696</v>
      </c>
      <c r="N1683" s="59">
        <v>0.72741048824921895</v>
      </c>
      <c r="O1683" s="59">
        <v>0.66490652749196799</v>
      </c>
      <c r="P1683" s="59">
        <v>0.63944145556929599</v>
      </c>
      <c r="Q1683" s="59">
        <v>0.60943735565505897</v>
      </c>
      <c r="R1683" s="59">
        <v>0.616480743719938</v>
      </c>
      <c r="S1683" s="59">
        <v>0.55943768310818598</v>
      </c>
    </row>
    <row r="1684" spans="1:19" x14ac:dyDescent="0.3">
      <c r="A1684" t="s">
        <v>4430</v>
      </c>
      <c r="B1684" t="s">
        <v>4431</v>
      </c>
      <c r="C1684" s="51" t="s">
        <v>38</v>
      </c>
      <c r="D1684" s="51" t="s">
        <v>73</v>
      </c>
      <c r="E1684" s="51" t="s">
        <v>39</v>
      </c>
      <c r="F1684" s="58">
        <v>106.35200614582899</v>
      </c>
      <c r="G1684" s="58">
        <v>107.59761014631999</v>
      </c>
      <c r="H1684" s="58">
        <v>100.077317985303</v>
      </c>
      <c r="I1684" s="58">
        <v>101.94393830143601</v>
      </c>
      <c r="J1684" s="58">
        <v>105.111525874173</v>
      </c>
      <c r="K1684" s="58">
        <v>99.560423725297497</v>
      </c>
      <c r="L1684" s="58">
        <v>103.469182572069</v>
      </c>
      <c r="M1684" s="59">
        <v>0.58426529002308802</v>
      </c>
      <c r="N1684" s="59">
        <v>0.60146326109318005</v>
      </c>
      <c r="O1684" s="59">
        <v>0.58157850887038898</v>
      </c>
      <c r="P1684" s="59">
        <v>0.57097811891795902</v>
      </c>
      <c r="Q1684" s="59">
        <v>0.55104020713131496</v>
      </c>
      <c r="R1684" s="59">
        <v>0.55354585940205503</v>
      </c>
      <c r="S1684" s="59">
        <v>0.50544698881446903</v>
      </c>
    </row>
    <row r="1685" spans="1:19" x14ac:dyDescent="0.3">
      <c r="A1685" t="s">
        <v>4426</v>
      </c>
      <c r="B1685" t="s">
        <v>4427</v>
      </c>
      <c r="C1685" s="51" t="s">
        <v>38</v>
      </c>
      <c r="D1685" s="51" t="s">
        <v>73</v>
      </c>
      <c r="E1685" s="51" t="s">
        <v>44</v>
      </c>
      <c r="F1685" s="58">
        <v>111.083943467821</v>
      </c>
      <c r="G1685" s="58">
        <v>110.10939661010801</v>
      </c>
      <c r="H1685" s="58">
        <v>98.298162271485893</v>
      </c>
      <c r="I1685" s="58">
        <v>100.212680675527</v>
      </c>
      <c r="J1685" s="58">
        <v>108.18471966128</v>
      </c>
      <c r="K1685" s="58">
        <v>96.857545894635507</v>
      </c>
      <c r="L1685" s="58">
        <v>99.552132296164501</v>
      </c>
      <c r="M1685" s="59">
        <v>0.67174116356380198</v>
      </c>
      <c r="N1685" s="59">
        <v>0.70404913411148395</v>
      </c>
      <c r="O1685" s="59">
        <v>0.67254039679192401</v>
      </c>
      <c r="P1685" s="59">
        <v>0.650206728546039</v>
      </c>
      <c r="Q1685" s="59">
        <v>0.62129733950286403</v>
      </c>
      <c r="R1685" s="59">
        <v>0.627631787839252</v>
      </c>
      <c r="S1685" s="59">
        <v>0.56681104009983296</v>
      </c>
    </row>
    <row r="1686" spans="1:19" x14ac:dyDescent="0.3">
      <c r="A1686" t="s">
        <v>4420</v>
      </c>
      <c r="B1686" t="s">
        <v>4421</v>
      </c>
      <c r="C1686" s="51" t="s">
        <v>43</v>
      </c>
      <c r="D1686" s="51" t="s">
        <v>73</v>
      </c>
      <c r="E1686" s="51" t="s">
        <v>44</v>
      </c>
      <c r="F1686" s="58">
        <v>110.80938208692901</v>
      </c>
      <c r="G1686" s="58">
        <v>110.912318083858</v>
      </c>
      <c r="H1686" s="58">
        <v>96.8376250134461</v>
      </c>
      <c r="I1686" s="58">
        <v>109.942363550365</v>
      </c>
      <c r="J1686" s="58">
        <v>108.66383694773</v>
      </c>
      <c r="K1686" s="58">
        <v>98.931747755198998</v>
      </c>
      <c r="L1686" s="58">
        <v>100.895942855407</v>
      </c>
      <c r="M1686" s="59">
        <v>0.67148006937100102</v>
      </c>
      <c r="N1686" s="59">
        <v>0.70412865195710805</v>
      </c>
      <c r="O1686" s="59">
        <v>0.67219617382851105</v>
      </c>
      <c r="P1686" s="59">
        <v>0.65021664221229203</v>
      </c>
      <c r="Q1686" s="59">
        <v>0.62131762699142201</v>
      </c>
      <c r="R1686" s="59">
        <v>0.62733773716405195</v>
      </c>
      <c r="S1686" s="59">
        <v>0.56667852809727604</v>
      </c>
    </row>
    <row r="1687" spans="1:19" x14ac:dyDescent="0.3">
      <c r="A1687" t="s">
        <v>4418</v>
      </c>
      <c r="B1687" t="s">
        <v>4419</v>
      </c>
      <c r="C1687" s="51" t="s">
        <v>43</v>
      </c>
      <c r="D1687" s="51" t="s">
        <v>73</v>
      </c>
      <c r="E1687" s="51" t="s">
        <v>44</v>
      </c>
      <c r="F1687" s="58">
        <v>111.56534072486799</v>
      </c>
      <c r="G1687" s="58">
        <v>108.32809424641</v>
      </c>
      <c r="H1687" s="58">
        <v>90.063052057033602</v>
      </c>
      <c r="I1687" s="58">
        <v>102.825532466883</v>
      </c>
      <c r="J1687" s="58">
        <v>106.287650711811</v>
      </c>
      <c r="K1687" s="58">
        <v>96.928866470509405</v>
      </c>
      <c r="L1687" s="58">
        <v>103.30194536011</v>
      </c>
      <c r="M1687" s="59">
        <v>0.67237906165355998</v>
      </c>
      <c r="N1687" s="59">
        <v>0.70440461737300797</v>
      </c>
      <c r="O1687" s="59">
        <v>0.67311154086707203</v>
      </c>
      <c r="P1687" s="59">
        <v>0.65049659514232205</v>
      </c>
      <c r="Q1687" s="59">
        <v>0.62153260806084998</v>
      </c>
      <c r="R1687" s="59">
        <v>0.62810558465458299</v>
      </c>
      <c r="S1687" s="59">
        <v>0.56698945354139296</v>
      </c>
    </row>
    <row r="1688" spans="1:19" x14ac:dyDescent="0.3">
      <c r="A1688" t="s">
        <v>4428</v>
      </c>
      <c r="B1688" t="s">
        <v>4429</v>
      </c>
      <c r="C1688" s="51" t="s">
        <v>38</v>
      </c>
      <c r="D1688" s="51" t="s">
        <v>73</v>
      </c>
      <c r="E1688" s="51" t="s">
        <v>44</v>
      </c>
      <c r="F1688" s="58">
        <v>102.838199414252</v>
      </c>
      <c r="G1688" s="58">
        <v>97.578371569592505</v>
      </c>
      <c r="H1688" s="58">
        <v>100.22934058283001</v>
      </c>
      <c r="I1688" s="58">
        <v>98.462352439247695</v>
      </c>
      <c r="J1688" s="58">
        <v>100.20788013016499</v>
      </c>
      <c r="K1688" s="58">
        <v>100.023859552814</v>
      </c>
      <c r="L1688" s="58">
        <v>104.752737172907</v>
      </c>
      <c r="M1688" s="59">
        <v>0.67242315215187098</v>
      </c>
      <c r="N1688" s="59">
        <v>0.70442227185614303</v>
      </c>
      <c r="O1688" s="59">
        <v>0.67325834251901595</v>
      </c>
      <c r="P1688" s="59">
        <v>0.65049411859846695</v>
      </c>
      <c r="Q1688" s="59">
        <v>0.62148394371148596</v>
      </c>
      <c r="R1688" s="59">
        <v>0.62815766628907899</v>
      </c>
      <c r="S1688" s="59">
        <v>0.56688403741780502</v>
      </c>
    </row>
    <row r="1689" spans="1:19" x14ac:dyDescent="0.3">
      <c r="A1689" t="s">
        <v>4416</v>
      </c>
      <c r="B1689" t="s">
        <v>4417</v>
      </c>
      <c r="C1689" s="51" t="s">
        <v>43</v>
      </c>
      <c r="D1689" s="51" t="s">
        <v>73</v>
      </c>
      <c r="E1689" s="51" t="s">
        <v>44</v>
      </c>
      <c r="F1689" s="58">
        <v>105.508932846557</v>
      </c>
      <c r="G1689" s="58">
        <v>102.166121178503</v>
      </c>
      <c r="H1689" s="58">
        <v>98.005781736715605</v>
      </c>
      <c r="I1689" s="58">
        <v>100.165398670068</v>
      </c>
      <c r="J1689" s="58">
        <v>100.358400558895</v>
      </c>
      <c r="K1689" s="58">
        <v>98.753687108455395</v>
      </c>
      <c r="L1689" s="58">
        <v>103.469182572069</v>
      </c>
      <c r="M1689" s="59">
        <v>0.67229487422853595</v>
      </c>
      <c r="N1689" s="59">
        <v>0.67115823751319104</v>
      </c>
      <c r="O1689" s="59">
        <v>0.613769614065938</v>
      </c>
      <c r="P1689" s="59">
        <v>0.65041486056397702</v>
      </c>
      <c r="Q1689" s="59">
        <v>0.62149611038090202</v>
      </c>
      <c r="R1689" s="59">
        <v>0.60704639359971102</v>
      </c>
      <c r="S1689" s="59">
        <v>0.50544698881446903</v>
      </c>
    </row>
    <row r="1690" spans="1:19" x14ac:dyDescent="0.3">
      <c r="A1690" t="s">
        <v>4422</v>
      </c>
      <c r="B1690" t="s">
        <v>4423</v>
      </c>
      <c r="C1690" s="51" t="s">
        <v>43</v>
      </c>
      <c r="D1690" s="51" t="s">
        <v>73</v>
      </c>
      <c r="E1690" s="51" t="s">
        <v>44</v>
      </c>
      <c r="F1690" s="58">
        <v>112.516610979688</v>
      </c>
      <c r="G1690" s="58">
        <v>110.03617080244901</v>
      </c>
      <c r="H1690" s="58">
        <v>98.506530019545295</v>
      </c>
      <c r="I1690" s="58">
        <v>99.760683665772206</v>
      </c>
      <c r="J1690" s="58">
        <v>101.63769390327801</v>
      </c>
      <c r="K1690" s="58">
        <v>105.77323132755301</v>
      </c>
      <c r="L1690" s="58">
        <v>102.468130584625</v>
      </c>
      <c r="M1690" s="59">
        <v>0.67249128163493699</v>
      </c>
      <c r="N1690" s="59">
        <v>0.70453700459270596</v>
      </c>
      <c r="O1690" s="59">
        <v>0.67331095527337403</v>
      </c>
      <c r="P1690" s="59">
        <v>0.65075901613690701</v>
      </c>
      <c r="Q1690" s="59">
        <v>0.621820411817543</v>
      </c>
      <c r="R1690" s="59">
        <v>0.62843216064914798</v>
      </c>
      <c r="S1690" s="59">
        <v>0.56731092945075901</v>
      </c>
    </row>
    <row r="1691" spans="1:19" x14ac:dyDescent="0.3">
      <c r="A1691" t="s">
        <v>4424</v>
      </c>
      <c r="B1691" t="s">
        <v>4425</v>
      </c>
      <c r="C1691" s="51" t="s">
        <v>43</v>
      </c>
      <c r="D1691" s="51" t="s">
        <v>73</v>
      </c>
      <c r="E1691" s="51" t="s">
        <v>44</v>
      </c>
      <c r="F1691" s="58">
        <v>107.799092636124</v>
      </c>
      <c r="G1691" s="58">
        <v>106.375110379426</v>
      </c>
      <c r="H1691" s="58">
        <v>103.87527312594</v>
      </c>
      <c r="I1691" s="58">
        <v>100.380666854536</v>
      </c>
      <c r="J1691" s="58">
        <v>102.285660460662</v>
      </c>
      <c r="K1691" s="58">
        <v>96.486896760371394</v>
      </c>
      <c r="L1691" s="58">
        <v>107.593498388326</v>
      </c>
      <c r="M1691" s="59">
        <v>0.67271161425575599</v>
      </c>
      <c r="N1691" s="59">
        <v>0.70466052144898506</v>
      </c>
      <c r="O1691" s="59">
        <v>0.67356560544291499</v>
      </c>
      <c r="P1691" s="59">
        <v>0.65073921718099204</v>
      </c>
      <c r="Q1691" s="59">
        <v>0.62170693767788199</v>
      </c>
      <c r="R1691" s="59">
        <v>0.62842742966606502</v>
      </c>
      <c r="S1691" s="59">
        <v>0.56703269282722102</v>
      </c>
    </row>
    <row r="1692" spans="1:19" x14ac:dyDescent="0.3">
      <c r="A1692" t="s">
        <v>4996</v>
      </c>
      <c r="B1692" t="s">
        <v>4997</v>
      </c>
      <c r="C1692" s="51" t="s">
        <v>38</v>
      </c>
      <c r="D1692" s="51" t="s">
        <v>73</v>
      </c>
      <c r="E1692" s="51" t="s">
        <v>39</v>
      </c>
      <c r="F1692" s="58">
        <v>96.494154763249099</v>
      </c>
      <c r="G1692" s="58">
        <v>94.020021100650098</v>
      </c>
      <c r="H1692" s="58">
        <v>95.544201790848504</v>
      </c>
      <c r="I1692" s="58">
        <v>91.419500306774495</v>
      </c>
      <c r="J1692" s="58">
        <v>90.409555200550699</v>
      </c>
      <c r="K1692" s="58">
        <v>97.864524774624499</v>
      </c>
      <c r="L1692" s="58">
        <v>101.290862985122</v>
      </c>
      <c r="M1692" s="59">
        <v>0.475785534824332</v>
      </c>
      <c r="N1692" s="59">
        <v>0.50287696566852902</v>
      </c>
      <c r="O1692" s="59">
        <v>0.47855620062082199</v>
      </c>
      <c r="P1692" s="59">
        <v>0.456535558300046</v>
      </c>
      <c r="Q1692" s="59">
        <v>0.43007913527977698</v>
      </c>
      <c r="R1692" s="59">
        <v>0.43772403495324003</v>
      </c>
      <c r="S1692" s="59">
        <v>0.38607774714767101</v>
      </c>
    </row>
    <row r="1693" spans="1:19" x14ac:dyDescent="0.3">
      <c r="A1693" t="s">
        <v>5000</v>
      </c>
      <c r="B1693" t="s">
        <v>5001</v>
      </c>
      <c r="C1693" s="51" t="s">
        <v>38</v>
      </c>
      <c r="D1693" s="51" t="s">
        <v>73</v>
      </c>
      <c r="E1693" s="51" t="s">
        <v>39</v>
      </c>
      <c r="F1693" s="58">
        <v>96.494154763249099</v>
      </c>
      <c r="G1693" s="58">
        <v>94.020021100650098</v>
      </c>
      <c r="H1693" s="58">
        <v>95.544201790848504</v>
      </c>
      <c r="I1693" s="58">
        <v>91.419500306774495</v>
      </c>
      <c r="J1693" s="58">
        <v>90.409555200550699</v>
      </c>
      <c r="K1693" s="58">
        <v>97.864524774624499</v>
      </c>
      <c r="L1693" s="58">
        <v>101.290862985122</v>
      </c>
      <c r="M1693" s="59">
        <v>0.475785534824332</v>
      </c>
      <c r="N1693" s="59">
        <v>0.50287696566852902</v>
      </c>
      <c r="O1693" s="59">
        <v>0.47855620062082199</v>
      </c>
      <c r="P1693" s="59">
        <v>0.456535558300046</v>
      </c>
      <c r="Q1693" s="59">
        <v>0.43007913527977698</v>
      </c>
      <c r="R1693" s="59">
        <v>0.43772403495324003</v>
      </c>
      <c r="S1693" s="59">
        <v>0.38607774714767101</v>
      </c>
    </row>
    <row r="1694" spans="1:19" x14ac:dyDescent="0.3">
      <c r="A1694" t="s">
        <v>4998</v>
      </c>
      <c r="B1694" t="s">
        <v>4999</v>
      </c>
      <c r="C1694" s="51" t="s">
        <v>38</v>
      </c>
      <c r="D1694" s="51" t="s">
        <v>73</v>
      </c>
      <c r="E1694" s="51" t="s">
        <v>39</v>
      </c>
      <c r="F1694" s="58">
        <v>96.494154763249099</v>
      </c>
      <c r="G1694" s="58">
        <v>94.020021100650098</v>
      </c>
      <c r="H1694" s="58">
        <v>95.544201790848504</v>
      </c>
      <c r="I1694" s="58">
        <v>91.419500306774495</v>
      </c>
      <c r="J1694" s="58">
        <v>90.409555200550699</v>
      </c>
      <c r="K1694" s="58">
        <v>97.864524774624499</v>
      </c>
      <c r="L1694" s="58">
        <v>101.290862985122</v>
      </c>
      <c r="M1694" s="59">
        <v>0.475785534824332</v>
      </c>
      <c r="N1694" s="59">
        <v>0.50287696566852902</v>
      </c>
      <c r="O1694" s="59">
        <v>0.47855620062082199</v>
      </c>
      <c r="P1694" s="59">
        <v>0.456535558300046</v>
      </c>
      <c r="Q1694" s="59">
        <v>0.43007913527977698</v>
      </c>
      <c r="R1694" s="59">
        <v>0.43772403495324003</v>
      </c>
      <c r="S1694" s="59">
        <v>0.38607774714767101</v>
      </c>
    </row>
    <row r="1695" spans="1:19" x14ac:dyDescent="0.3">
      <c r="A1695" t="s">
        <v>4878</v>
      </c>
      <c r="B1695" t="s">
        <v>4879</v>
      </c>
      <c r="C1695" s="51" t="s">
        <v>43</v>
      </c>
      <c r="D1695" s="51" t="s">
        <v>73</v>
      </c>
      <c r="E1695" s="51" t="s">
        <v>44</v>
      </c>
      <c r="F1695" s="58">
        <v>97.308596559220106</v>
      </c>
      <c r="G1695" s="58">
        <v>82.744692183528798</v>
      </c>
      <c r="H1695" s="58">
        <v>96.244296999825806</v>
      </c>
      <c r="I1695" s="58">
        <v>88.264927370036204</v>
      </c>
      <c r="J1695" s="58">
        <v>81.989483920274495</v>
      </c>
      <c r="K1695" s="58">
        <v>95.780135079388401</v>
      </c>
      <c r="L1695" s="58">
        <v>106.266857177609</v>
      </c>
      <c r="M1695" s="59">
        <v>0.61918587092049404</v>
      </c>
      <c r="N1695" s="59">
        <v>0.66063480932542396</v>
      </c>
      <c r="O1695" s="59">
        <v>0.62312181356457097</v>
      </c>
      <c r="P1695" s="59">
        <v>0.59023233131494701</v>
      </c>
      <c r="Q1695" s="59">
        <v>0.55353151735167205</v>
      </c>
      <c r="R1695" s="59">
        <v>0.56388281548201502</v>
      </c>
      <c r="S1695" s="59">
        <v>0.49212956214333903</v>
      </c>
    </row>
    <row r="1696" spans="1:19" x14ac:dyDescent="0.3">
      <c r="A1696" t="s">
        <v>4880</v>
      </c>
      <c r="B1696" t="s">
        <v>4881</v>
      </c>
      <c r="C1696" s="51" t="s">
        <v>43</v>
      </c>
      <c r="D1696" s="51" t="s">
        <v>73</v>
      </c>
      <c r="E1696" s="51" t="s">
        <v>39</v>
      </c>
      <c r="F1696" s="58">
        <v>96.338014704428403</v>
      </c>
      <c r="G1696" s="58">
        <v>87.588206496578707</v>
      </c>
      <c r="H1696" s="58">
        <v>93.449737147112401</v>
      </c>
      <c r="I1696" s="58">
        <v>91.343236954990701</v>
      </c>
      <c r="J1696" s="58">
        <v>88.7649300993303</v>
      </c>
      <c r="K1696" s="58">
        <v>96.813583983397507</v>
      </c>
      <c r="L1696" s="58">
        <v>107.684716656375</v>
      </c>
      <c r="M1696" s="59">
        <v>0.52723678260572904</v>
      </c>
      <c r="N1696" s="59">
        <v>0.55612742442128105</v>
      </c>
      <c r="O1696" s="59">
        <v>0.52893347123454704</v>
      </c>
      <c r="P1696" s="59">
        <v>0.50684755058825803</v>
      </c>
      <c r="Q1696" s="59">
        <v>0.47891643913388798</v>
      </c>
      <c r="R1696" s="59">
        <v>0.48498631409716803</v>
      </c>
      <c r="S1696" s="59">
        <v>0.42737250137319099</v>
      </c>
    </row>
    <row r="1697" spans="1:19" x14ac:dyDescent="0.3">
      <c r="A1697" t="s">
        <v>4884</v>
      </c>
      <c r="B1697" t="s">
        <v>4885</v>
      </c>
      <c r="C1697" s="51" t="s">
        <v>38</v>
      </c>
      <c r="D1697" s="51" t="s">
        <v>73</v>
      </c>
      <c r="E1697" s="51" t="s">
        <v>39</v>
      </c>
      <c r="F1697" s="58">
        <v>95.338506412686698</v>
      </c>
      <c r="G1697" s="58">
        <v>84.9948499653092</v>
      </c>
      <c r="H1697" s="58">
        <v>97.452970262467105</v>
      </c>
      <c r="I1697" s="58">
        <v>88.389551295333305</v>
      </c>
      <c r="J1697" s="58">
        <v>85.437748169738995</v>
      </c>
      <c r="K1697" s="58">
        <v>98.264900370778307</v>
      </c>
      <c r="L1697" s="58">
        <v>104.573012908347</v>
      </c>
      <c r="M1697" s="59">
        <v>0.497332401040737</v>
      </c>
      <c r="N1697" s="59">
        <v>0.52260440724405599</v>
      </c>
      <c r="O1697" s="59">
        <v>0.49836085632892801</v>
      </c>
      <c r="P1697" s="59">
        <v>0.479397177753145</v>
      </c>
      <c r="Q1697" s="59">
        <v>0.45409195922442203</v>
      </c>
      <c r="R1697" s="59">
        <v>0.45890037173508302</v>
      </c>
      <c r="S1697" s="59">
        <v>0.40557968449222398</v>
      </c>
    </row>
    <row r="1698" spans="1:19" x14ac:dyDescent="0.3">
      <c r="A1698" t="s">
        <v>1552</v>
      </c>
      <c r="B1698" t="s">
        <v>1553</v>
      </c>
      <c r="C1698" s="51" t="s">
        <v>38</v>
      </c>
      <c r="D1698" s="51" t="s">
        <v>73</v>
      </c>
      <c r="E1698" s="51" t="s">
        <v>39</v>
      </c>
      <c r="F1698" s="58">
        <v>102.01557484802299</v>
      </c>
      <c r="G1698" s="58">
        <v>93.510232817451794</v>
      </c>
      <c r="H1698" s="58">
        <v>84.671172528150606</v>
      </c>
      <c r="I1698" s="58">
        <v>92.360399807108905</v>
      </c>
      <c r="J1698" s="58">
        <v>86.612714786699996</v>
      </c>
      <c r="K1698" s="58">
        <v>110.843270030562</v>
      </c>
      <c r="L1698" s="58">
        <v>107.836681993723</v>
      </c>
      <c r="M1698" s="59">
        <v>0.492666648171318</v>
      </c>
      <c r="N1698" s="59">
        <v>0.50927812929805105</v>
      </c>
      <c r="O1698" s="59">
        <v>0.45509528178493203</v>
      </c>
      <c r="P1698" s="59">
        <v>0.47010562903729097</v>
      </c>
      <c r="Q1698" s="59">
        <v>0.440748419721676</v>
      </c>
      <c r="R1698" s="59">
        <v>0.435060445405337</v>
      </c>
      <c r="S1698" s="59">
        <v>0.34058644359690599</v>
      </c>
    </row>
    <row r="1699" spans="1:19" x14ac:dyDescent="0.3">
      <c r="A1699" t="s">
        <v>1554</v>
      </c>
      <c r="B1699" t="s">
        <v>1555</v>
      </c>
      <c r="C1699" s="51" t="s">
        <v>43</v>
      </c>
      <c r="D1699" s="51" t="s">
        <v>73</v>
      </c>
      <c r="E1699" s="51" t="s">
        <v>44</v>
      </c>
      <c r="F1699" s="58">
        <v>102.88593497162201</v>
      </c>
      <c r="G1699" s="58">
        <v>94.909933125624903</v>
      </c>
      <c r="H1699" s="58">
        <v>78.508986671988893</v>
      </c>
      <c r="I1699" s="58">
        <v>92.189324278305705</v>
      </c>
      <c r="J1699" s="58">
        <v>83.000465793142496</v>
      </c>
      <c r="K1699" s="58">
        <v>110.269036197802</v>
      </c>
      <c r="L1699" s="58">
        <v>108.220641421178</v>
      </c>
      <c r="M1699" s="59">
        <v>0.61396939077221901</v>
      </c>
      <c r="N1699" s="59">
        <v>0.65392248324230196</v>
      </c>
      <c r="O1699" s="59">
        <v>0.59539333187516896</v>
      </c>
      <c r="P1699" s="59">
        <v>0.58456595825016899</v>
      </c>
      <c r="Q1699" s="59">
        <v>0.54519313062536001</v>
      </c>
      <c r="R1699" s="59">
        <v>0.54621931973045901</v>
      </c>
      <c r="S1699" s="59">
        <v>0.44803272305131803</v>
      </c>
    </row>
    <row r="1700" spans="1:19" x14ac:dyDescent="0.3">
      <c r="A1700" t="s">
        <v>1550</v>
      </c>
      <c r="B1700" t="s">
        <v>1551</v>
      </c>
      <c r="C1700" s="51" t="s">
        <v>38</v>
      </c>
      <c r="D1700" s="51" t="s">
        <v>73</v>
      </c>
      <c r="E1700" s="51" t="s">
        <v>39</v>
      </c>
      <c r="F1700" s="58">
        <v>102.01557484802299</v>
      </c>
      <c r="G1700" s="58">
        <v>93.510232817451794</v>
      </c>
      <c r="H1700" s="58">
        <v>84.671172528150606</v>
      </c>
      <c r="I1700" s="58">
        <v>92.360399807108905</v>
      </c>
      <c r="J1700" s="58">
        <v>86.612714786699996</v>
      </c>
      <c r="K1700" s="58">
        <v>110.843270030562</v>
      </c>
      <c r="L1700" s="58">
        <v>107.836681993723</v>
      </c>
      <c r="M1700" s="59">
        <v>0.492666648171318</v>
      </c>
      <c r="N1700" s="59">
        <v>0.50927812929805105</v>
      </c>
      <c r="O1700" s="59">
        <v>0.45509528178493203</v>
      </c>
      <c r="P1700" s="59">
        <v>0.47010562903729097</v>
      </c>
      <c r="Q1700" s="59">
        <v>0.440748419721676</v>
      </c>
      <c r="R1700" s="59">
        <v>0.435060445405337</v>
      </c>
      <c r="S1700" s="59">
        <v>0.34058644359690599</v>
      </c>
    </row>
    <row r="1701" spans="1:19" x14ac:dyDescent="0.3">
      <c r="A1701" t="s">
        <v>4298</v>
      </c>
      <c r="B1701" t="s">
        <v>4299</v>
      </c>
      <c r="C1701" s="51" t="s">
        <v>43</v>
      </c>
      <c r="D1701" s="51" t="s">
        <v>73</v>
      </c>
      <c r="E1701" s="51" t="s">
        <v>39</v>
      </c>
      <c r="F1701" s="58">
        <v>97.947658791291204</v>
      </c>
      <c r="G1701" s="58">
        <v>99.727330562457297</v>
      </c>
      <c r="H1701" s="58">
        <v>94.043337487431899</v>
      </c>
      <c r="I1701" s="58">
        <v>92.923164165203005</v>
      </c>
      <c r="J1701" s="58">
        <v>102.40650148456101</v>
      </c>
      <c r="K1701" s="58">
        <v>100.452229048315</v>
      </c>
      <c r="L1701" s="58">
        <v>101.361993143299</v>
      </c>
      <c r="M1701" s="59">
        <v>0.53211711258846495</v>
      </c>
      <c r="N1701" s="59">
        <v>0.55918850393597797</v>
      </c>
      <c r="O1701" s="59">
        <v>0.53410912575524705</v>
      </c>
      <c r="P1701" s="59">
        <v>0.51161523085831995</v>
      </c>
      <c r="Q1701" s="59">
        <v>0.48563111925918701</v>
      </c>
      <c r="R1701" s="59">
        <v>0.49325366706650497</v>
      </c>
      <c r="S1701" s="59">
        <v>0.442334098642722</v>
      </c>
    </row>
    <row r="1702" spans="1:19" x14ac:dyDescent="0.3">
      <c r="A1702" t="s">
        <v>4292</v>
      </c>
      <c r="B1702" t="s">
        <v>4293</v>
      </c>
      <c r="C1702" s="51" t="s">
        <v>43</v>
      </c>
      <c r="D1702" s="51" t="s">
        <v>73</v>
      </c>
      <c r="E1702" s="51" t="s">
        <v>39</v>
      </c>
      <c r="F1702" s="58">
        <v>97.654587593016998</v>
      </c>
      <c r="G1702" s="58">
        <v>100.244385579013</v>
      </c>
      <c r="H1702" s="58">
        <v>93.442739863868397</v>
      </c>
      <c r="I1702" s="58">
        <v>92.302494383560102</v>
      </c>
      <c r="J1702" s="58">
        <v>103.674656606773</v>
      </c>
      <c r="K1702" s="58">
        <v>101.48727177226699</v>
      </c>
      <c r="L1702" s="58">
        <v>102.022019678134</v>
      </c>
      <c r="M1702" s="59">
        <v>0.50201599333612301</v>
      </c>
      <c r="N1702" s="59">
        <v>0.52520017590566903</v>
      </c>
      <c r="O1702" s="59">
        <v>0.50329388045721202</v>
      </c>
      <c r="P1702" s="59">
        <v>0.48405055210255299</v>
      </c>
      <c r="Q1702" s="59">
        <v>0.46092646186288599</v>
      </c>
      <c r="R1702" s="59">
        <v>0.46729784971572402</v>
      </c>
      <c r="S1702" s="59">
        <v>0.42119077308736003</v>
      </c>
    </row>
    <row r="1703" spans="1:19" x14ac:dyDescent="0.3">
      <c r="A1703" t="s">
        <v>4290</v>
      </c>
      <c r="B1703" t="s">
        <v>4291</v>
      </c>
      <c r="C1703" s="51" t="s">
        <v>43</v>
      </c>
      <c r="D1703" s="51" t="s">
        <v>73</v>
      </c>
      <c r="E1703" s="51" t="s">
        <v>39</v>
      </c>
      <c r="F1703" s="58">
        <v>97.654587593016998</v>
      </c>
      <c r="G1703" s="58">
        <v>100.244385579013</v>
      </c>
      <c r="H1703" s="58">
        <v>93.442739863868397</v>
      </c>
      <c r="I1703" s="58">
        <v>92.302494383560102</v>
      </c>
      <c r="J1703" s="58">
        <v>103.674656606773</v>
      </c>
      <c r="K1703" s="58">
        <v>101.48727177226699</v>
      </c>
      <c r="L1703" s="58">
        <v>102.022019678134</v>
      </c>
      <c r="M1703" s="59">
        <v>0.50201599333612301</v>
      </c>
      <c r="N1703" s="59">
        <v>0.52520017590566903</v>
      </c>
      <c r="O1703" s="59">
        <v>0.50329388045721202</v>
      </c>
      <c r="P1703" s="59">
        <v>0.48405055210255299</v>
      </c>
      <c r="Q1703" s="59">
        <v>0.46092646186288599</v>
      </c>
      <c r="R1703" s="59">
        <v>0.46729784971572402</v>
      </c>
      <c r="S1703" s="59">
        <v>0.42119077308736003</v>
      </c>
    </row>
    <row r="1704" spans="1:19" x14ac:dyDescent="0.3">
      <c r="A1704" t="s">
        <v>4286</v>
      </c>
      <c r="B1704" t="s">
        <v>4287</v>
      </c>
      <c r="C1704" s="51" t="s">
        <v>38</v>
      </c>
      <c r="D1704" s="51" t="s">
        <v>73</v>
      </c>
      <c r="E1704" s="51" t="s">
        <v>39</v>
      </c>
      <c r="F1704" s="58">
        <v>97.654587593016998</v>
      </c>
      <c r="G1704" s="58">
        <v>100.244385579013</v>
      </c>
      <c r="H1704" s="58">
        <v>93.442739863868397</v>
      </c>
      <c r="I1704" s="58">
        <v>92.302494383560102</v>
      </c>
      <c r="J1704" s="58">
        <v>103.674656606773</v>
      </c>
      <c r="K1704" s="58">
        <v>101.48727177226699</v>
      </c>
      <c r="L1704" s="58">
        <v>102.022019678134</v>
      </c>
      <c r="M1704" s="59">
        <v>0.50201599333612301</v>
      </c>
      <c r="N1704" s="59">
        <v>0.52520017590566903</v>
      </c>
      <c r="O1704" s="59">
        <v>0.50329388045721202</v>
      </c>
      <c r="P1704" s="59">
        <v>0.48405055210255299</v>
      </c>
      <c r="Q1704" s="59">
        <v>0.46092646186288599</v>
      </c>
      <c r="R1704" s="59">
        <v>0.46729784971572402</v>
      </c>
      <c r="S1704" s="59">
        <v>0.42119077308736003</v>
      </c>
    </row>
    <row r="1705" spans="1:19" x14ac:dyDescent="0.3">
      <c r="A1705" t="s">
        <v>4288</v>
      </c>
      <c r="B1705" t="s">
        <v>4289</v>
      </c>
      <c r="C1705" s="51" t="s">
        <v>38</v>
      </c>
      <c r="D1705" s="51" t="s">
        <v>73</v>
      </c>
      <c r="E1705" s="51" t="s">
        <v>39</v>
      </c>
      <c r="F1705" s="58">
        <v>97.654587593016998</v>
      </c>
      <c r="G1705" s="58">
        <v>100.244385579013</v>
      </c>
      <c r="H1705" s="58">
        <v>93.442739863868397</v>
      </c>
      <c r="I1705" s="58">
        <v>92.302494383560102</v>
      </c>
      <c r="J1705" s="58">
        <v>103.674656606773</v>
      </c>
      <c r="K1705" s="58">
        <v>101.48727177226699</v>
      </c>
      <c r="L1705" s="58">
        <v>102.022019678134</v>
      </c>
      <c r="M1705" s="59">
        <v>0.50201599333612301</v>
      </c>
      <c r="N1705" s="59">
        <v>0.52520017590566903</v>
      </c>
      <c r="O1705" s="59">
        <v>0.50329388045721202</v>
      </c>
      <c r="P1705" s="59">
        <v>0.48405055210255299</v>
      </c>
      <c r="Q1705" s="59">
        <v>0.46092646186288599</v>
      </c>
      <c r="R1705" s="59">
        <v>0.46729784971572402</v>
      </c>
      <c r="S1705" s="59">
        <v>0.42119077308736003</v>
      </c>
    </row>
    <row r="1706" spans="1:19" x14ac:dyDescent="0.3">
      <c r="A1706" t="s">
        <v>4294</v>
      </c>
      <c r="B1706" t="s">
        <v>4295</v>
      </c>
      <c r="C1706" s="51" t="s">
        <v>43</v>
      </c>
      <c r="D1706" s="51" t="s">
        <v>73</v>
      </c>
      <c r="E1706" s="51" t="s">
        <v>39</v>
      </c>
      <c r="F1706" s="58">
        <v>97.654587593016998</v>
      </c>
      <c r="G1706" s="58">
        <v>100.244385579013</v>
      </c>
      <c r="H1706" s="58">
        <v>93.442739863868397</v>
      </c>
      <c r="I1706" s="58">
        <v>92.302494383560102</v>
      </c>
      <c r="J1706" s="58">
        <v>103.674656606773</v>
      </c>
      <c r="K1706" s="58">
        <v>101.48727177226699</v>
      </c>
      <c r="L1706" s="58">
        <v>102.022019678134</v>
      </c>
      <c r="M1706" s="59">
        <v>0.50201599333612301</v>
      </c>
      <c r="N1706" s="59">
        <v>0.52520017590566903</v>
      </c>
      <c r="O1706" s="59">
        <v>0.50329388045721202</v>
      </c>
      <c r="P1706" s="59">
        <v>0.48405055210255299</v>
      </c>
      <c r="Q1706" s="59">
        <v>0.46092646186288599</v>
      </c>
      <c r="R1706" s="59">
        <v>0.46729784971572402</v>
      </c>
      <c r="S1706" s="59">
        <v>0.42119077308736003</v>
      </c>
    </row>
    <row r="1707" spans="1:19" x14ac:dyDescent="0.3">
      <c r="A1707" t="s">
        <v>4296</v>
      </c>
      <c r="B1707" t="s">
        <v>4297</v>
      </c>
      <c r="C1707" s="51" t="s">
        <v>43</v>
      </c>
      <c r="D1707" s="51" t="s">
        <v>73</v>
      </c>
      <c r="E1707" s="51" t="s">
        <v>44</v>
      </c>
      <c r="F1707" s="58">
        <v>99.229495050031701</v>
      </c>
      <c r="G1707" s="58">
        <v>103.07042212396</v>
      </c>
      <c r="H1707" s="58">
        <v>86.786205402308696</v>
      </c>
      <c r="I1707" s="58">
        <v>90.445671073817493</v>
      </c>
      <c r="J1707" s="58">
        <v>107.232420969347</v>
      </c>
      <c r="K1707" s="58">
        <v>103.264306477744</v>
      </c>
      <c r="L1707" s="58">
        <v>96.868724685931596</v>
      </c>
      <c r="M1707" s="59">
        <v>0.68625503967218604</v>
      </c>
      <c r="N1707" s="59">
        <v>0.72533613565805199</v>
      </c>
      <c r="O1707" s="59">
        <v>0.69049197006838503</v>
      </c>
      <c r="P1707" s="59">
        <v>0.65765673133386104</v>
      </c>
      <c r="Q1707" s="59">
        <v>0.62145555330691005</v>
      </c>
      <c r="R1707" s="59">
        <v>0.633358128387709</v>
      </c>
      <c r="S1707" s="59">
        <v>0.563623537392964</v>
      </c>
    </row>
    <row r="1708" spans="1:19" x14ac:dyDescent="0.3">
      <c r="A1708" t="s">
        <v>4560</v>
      </c>
      <c r="B1708" t="s">
        <v>4561</v>
      </c>
      <c r="C1708" s="51" t="s">
        <v>43</v>
      </c>
      <c r="D1708" s="51" t="s">
        <v>73</v>
      </c>
      <c r="E1708" s="51" t="s">
        <v>39</v>
      </c>
      <c r="F1708" s="58">
        <v>99.934162541601296</v>
      </c>
      <c r="G1708" s="58">
        <v>87.623620323701303</v>
      </c>
      <c r="H1708" s="58">
        <v>81.834776486268794</v>
      </c>
      <c r="I1708" s="58">
        <v>85.676045878736304</v>
      </c>
      <c r="J1708" s="58">
        <v>86.453845517260802</v>
      </c>
      <c r="K1708" s="58">
        <v>104.610086758961</v>
      </c>
      <c r="L1708" s="58">
        <v>99.498193809735099</v>
      </c>
      <c r="M1708" s="59">
        <v>0.47810051768694001</v>
      </c>
      <c r="N1708" s="59">
        <v>0.50133038534125296</v>
      </c>
      <c r="O1708" s="59">
        <v>0.470799629086461</v>
      </c>
      <c r="P1708" s="59">
        <v>0.45866633829354603</v>
      </c>
      <c r="Q1708" s="59">
        <v>0.43239467567952</v>
      </c>
      <c r="R1708" s="59">
        <v>0.43259969828515099</v>
      </c>
      <c r="S1708" s="59">
        <v>0.36819347073924702</v>
      </c>
    </row>
    <row r="1709" spans="1:19" x14ac:dyDescent="0.3">
      <c r="A1709" t="s">
        <v>4564</v>
      </c>
      <c r="B1709" t="s">
        <v>4565</v>
      </c>
      <c r="C1709" s="51" t="s">
        <v>43</v>
      </c>
      <c r="D1709" s="51" t="s">
        <v>73</v>
      </c>
      <c r="E1709" s="51" t="s">
        <v>39</v>
      </c>
      <c r="F1709" s="58">
        <v>99.934162541601296</v>
      </c>
      <c r="G1709" s="58">
        <v>87.623620323701303</v>
      </c>
      <c r="H1709" s="58">
        <v>81.834776486268794</v>
      </c>
      <c r="I1709" s="58">
        <v>85.676045878736304</v>
      </c>
      <c r="J1709" s="58">
        <v>86.453845517260802</v>
      </c>
      <c r="K1709" s="58">
        <v>104.610086758961</v>
      </c>
      <c r="L1709" s="58">
        <v>99.498193809735099</v>
      </c>
      <c r="M1709" s="59">
        <v>0.47810051768694001</v>
      </c>
      <c r="N1709" s="59">
        <v>0.50133038534125296</v>
      </c>
      <c r="O1709" s="59">
        <v>0.470799629086461</v>
      </c>
      <c r="P1709" s="59">
        <v>0.45866633829354603</v>
      </c>
      <c r="Q1709" s="59">
        <v>0.43239467567952</v>
      </c>
      <c r="R1709" s="59">
        <v>0.43259969828515099</v>
      </c>
      <c r="S1709" s="59">
        <v>0.36819347073924702</v>
      </c>
    </row>
    <row r="1710" spans="1:19" x14ac:dyDescent="0.3">
      <c r="A1710" t="s">
        <v>4562</v>
      </c>
      <c r="B1710" t="s">
        <v>4563</v>
      </c>
      <c r="C1710" s="51" t="s">
        <v>43</v>
      </c>
      <c r="D1710" s="51" t="s">
        <v>73</v>
      </c>
      <c r="E1710" s="51" t="s">
        <v>39</v>
      </c>
      <c r="F1710" s="58">
        <v>99.934162541601296</v>
      </c>
      <c r="G1710" s="58">
        <v>87.623620323701303</v>
      </c>
      <c r="H1710" s="58">
        <v>81.834776486268794</v>
      </c>
      <c r="I1710" s="58">
        <v>85.676045878736304</v>
      </c>
      <c r="J1710" s="58">
        <v>86.453845517260802</v>
      </c>
      <c r="K1710" s="58">
        <v>104.610086758961</v>
      </c>
      <c r="L1710" s="58">
        <v>99.498193809735099</v>
      </c>
      <c r="M1710" s="59">
        <v>0.47810051768694001</v>
      </c>
      <c r="N1710" s="59">
        <v>0.50133038534125296</v>
      </c>
      <c r="O1710" s="59">
        <v>0.470799629086461</v>
      </c>
      <c r="P1710" s="59">
        <v>0.45866633829354603</v>
      </c>
      <c r="Q1710" s="59">
        <v>0.43239467567952</v>
      </c>
      <c r="R1710" s="59">
        <v>0.43259969828515099</v>
      </c>
      <c r="S1710" s="59">
        <v>0.36819347073924702</v>
      </c>
    </row>
    <row r="1711" spans="1:19" x14ac:dyDescent="0.3">
      <c r="A1711" t="s">
        <v>4556</v>
      </c>
      <c r="B1711" t="s">
        <v>4557</v>
      </c>
      <c r="C1711" s="51" t="s">
        <v>38</v>
      </c>
      <c r="D1711" s="51" t="s">
        <v>73</v>
      </c>
      <c r="E1711" s="51" t="s">
        <v>39</v>
      </c>
      <c r="F1711" s="58">
        <v>99.934162541601296</v>
      </c>
      <c r="G1711" s="58">
        <v>87.623620323701303</v>
      </c>
      <c r="H1711" s="58">
        <v>81.834776486268794</v>
      </c>
      <c r="I1711" s="58">
        <v>85.676045878736304</v>
      </c>
      <c r="J1711" s="58">
        <v>86.453845517260802</v>
      </c>
      <c r="K1711" s="58">
        <v>104.610086758961</v>
      </c>
      <c r="L1711" s="58">
        <v>99.498193809735099</v>
      </c>
      <c r="M1711" s="59">
        <v>0.47810051768694001</v>
      </c>
      <c r="N1711" s="59">
        <v>0.50133038534125296</v>
      </c>
      <c r="O1711" s="59">
        <v>0.470799629086461</v>
      </c>
      <c r="P1711" s="59">
        <v>0.45866633829354603</v>
      </c>
      <c r="Q1711" s="59">
        <v>0.43239467567952</v>
      </c>
      <c r="R1711" s="59">
        <v>0.43259969828515099</v>
      </c>
      <c r="S1711" s="59">
        <v>0.36819347073924702</v>
      </c>
    </row>
    <row r="1712" spans="1:19" x14ac:dyDescent="0.3">
      <c r="A1712" t="s">
        <v>4558</v>
      </c>
      <c r="B1712" t="s">
        <v>4559</v>
      </c>
      <c r="C1712" s="51" t="s">
        <v>43</v>
      </c>
      <c r="D1712" s="51" t="s">
        <v>73</v>
      </c>
      <c r="E1712" s="51" t="s">
        <v>39</v>
      </c>
      <c r="F1712" s="58">
        <v>99.934162541601296</v>
      </c>
      <c r="G1712" s="58">
        <v>87.623620323701303</v>
      </c>
      <c r="H1712" s="58">
        <v>81.834776486268794</v>
      </c>
      <c r="I1712" s="58">
        <v>85.676045878736304</v>
      </c>
      <c r="J1712" s="58">
        <v>86.453845517260802</v>
      </c>
      <c r="K1712" s="58">
        <v>104.610086758961</v>
      </c>
      <c r="L1712" s="58">
        <v>99.498193809735099</v>
      </c>
      <c r="M1712" s="59">
        <v>0.47810051768694001</v>
      </c>
      <c r="N1712" s="59">
        <v>0.50133038534125296</v>
      </c>
      <c r="O1712" s="59">
        <v>0.470799629086461</v>
      </c>
      <c r="P1712" s="59">
        <v>0.45866633829354603</v>
      </c>
      <c r="Q1712" s="59">
        <v>0.43239467567952</v>
      </c>
      <c r="R1712" s="59">
        <v>0.43259969828515099</v>
      </c>
      <c r="S1712" s="59">
        <v>0.36819347073924702</v>
      </c>
    </row>
    <row r="1713" spans="1:19" x14ac:dyDescent="0.3">
      <c r="A1713" t="s">
        <v>1172</v>
      </c>
      <c r="B1713" t="s">
        <v>1173</v>
      </c>
      <c r="C1713" s="51" t="s">
        <v>43</v>
      </c>
      <c r="D1713" s="51" t="s">
        <v>73</v>
      </c>
      <c r="E1713" s="51" t="s">
        <v>39</v>
      </c>
      <c r="F1713" s="58">
        <v>102.859336325811</v>
      </c>
      <c r="G1713" s="58">
        <v>90.421181260716395</v>
      </c>
      <c r="H1713" s="58">
        <v>88.1919028712922</v>
      </c>
      <c r="I1713" s="58">
        <v>88.468328124293095</v>
      </c>
      <c r="J1713" s="58">
        <v>92.532385489437999</v>
      </c>
      <c r="K1713" s="58">
        <v>100.758271143228</v>
      </c>
      <c r="L1713" s="58">
        <v>100.76072830616199</v>
      </c>
      <c r="M1713" s="59">
        <v>0.52345058899356001</v>
      </c>
      <c r="N1713" s="59">
        <v>0.54215590577305195</v>
      </c>
      <c r="O1713" s="59">
        <v>0.51948348141992895</v>
      </c>
      <c r="P1713" s="59">
        <v>0.50642884969966295</v>
      </c>
      <c r="Q1713" s="59">
        <v>0.48566586535878298</v>
      </c>
      <c r="R1713" s="59">
        <v>0.48796544884606702</v>
      </c>
      <c r="S1713" s="59">
        <v>0.43983977063094398</v>
      </c>
    </row>
    <row r="1714" spans="1:19" x14ac:dyDescent="0.3">
      <c r="A1714" t="s">
        <v>1168</v>
      </c>
      <c r="B1714" t="s">
        <v>1169</v>
      </c>
      <c r="C1714" s="51" t="s">
        <v>43</v>
      </c>
      <c r="D1714" s="51" t="s">
        <v>73</v>
      </c>
      <c r="E1714" s="51" t="s">
        <v>39</v>
      </c>
      <c r="F1714" s="58">
        <v>102.859336325811</v>
      </c>
      <c r="G1714" s="58">
        <v>90.421181260716395</v>
      </c>
      <c r="H1714" s="58">
        <v>88.1919028712922</v>
      </c>
      <c r="I1714" s="58">
        <v>88.468328124293095</v>
      </c>
      <c r="J1714" s="58">
        <v>92.532385489437999</v>
      </c>
      <c r="K1714" s="58">
        <v>100.758271143228</v>
      </c>
      <c r="L1714" s="58">
        <v>100.76072830616199</v>
      </c>
      <c r="M1714" s="59">
        <v>0.52345058899356001</v>
      </c>
      <c r="N1714" s="59">
        <v>0.54215590577305195</v>
      </c>
      <c r="O1714" s="59">
        <v>0.51948348141992895</v>
      </c>
      <c r="P1714" s="59">
        <v>0.50642884969966295</v>
      </c>
      <c r="Q1714" s="59">
        <v>0.48566586535878298</v>
      </c>
      <c r="R1714" s="59">
        <v>0.48796544884606702</v>
      </c>
      <c r="S1714" s="59">
        <v>0.43983977063094398</v>
      </c>
    </row>
    <row r="1715" spans="1:19" x14ac:dyDescent="0.3">
      <c r="A1715" t="s">
        <v>1170</v>
      </c>
      <c r="B1715" t="s">
        <v>1171</v>
      </c>
      <c r="C1715" s="51" t="s">
        <v>43</v>
      </c>
      <c r="D1715" s="51" t="s">
        <v>73</v>
      </c>
      <c r="E1715" s="51" t="s">
        <v>39</v>
      </c>
      <c r="F1715" s="58">
        <v>102.859336325811</v>
      </c>
      <c r="G1715" s="58">
        <v>90.421181260716395</v>
      </c>
      <c r="H1715" s="58">
        <v>88.1919028712922</v>
      </c>
      <c r="I1715" s="58">
        <v>88.468328124293095</v>
      </c>
      <c r="J1715" s="58">
        <v>92.532385489437999</v>
      </c>
      <c r="K1715" s="58">
        <v>100.758271143228</v>
      </c>
      <c r="L1715" s="58">
        <v>100.76072830616199</v>
      </c>
      <c r="M1715" s="59">
        <v>0.52345058899356001</v>
      </c>
      <c r="N1715" s="59">
        <v>0.54215590577305195</v>
      </c>
      <c r="O1715" s="59">
        <v>0.51948348141992895</v>
      </c>
      <c r="P1715" s="59">
        <v>0.50642884969966295</v>
      </c>
      <c r="Q1715" s="59">
        <v>0.48566586535878298</v>
      </c>
      <c r="R1715" s="59">
        <v>0.48796544884606702</v>
      </c>
      <c r="S1715" s="59">
        <v>0.43983977063094398</v>
      </c>
    </row>
    <row r="1716" spans="1:19" x14ac:dyDescent="0.3">
      <c r="A1716" t="s">
        <v>4408</v>
      </c>
      <c r="B1716" t="s">
        <v>4409</v>
      </c>
      <c r="C1716" s="51" t="s">
        <v>38</v>
      </c>
      <c r="D1716" s="51" t="s">
        <v>73</v>
      </c>
      <c r="E1716" s="51" t="s">
        <v>39</v>
      </c>
      <c r="F1716" s="58">
        <v>77.162586691561899</v>
      </c>
      <c r="G1716" s="58">
        <v>90.633138600785699</v>
      </c>
      <c r="H1716" s="58">
        <v>86.335315599328695</v>
      </c>
      <c r="I1716" s="58">
        <v>89.754528482745798</v>
      </c>
      <c r="J1716" s="58">
        <v>85.845538366203499</v>
      </c>
      <c r="K1716" s="58">
        <v>101.900495391775</v>
      </c>
      <c r="L1716" s="58">
        <v>107.645316168615</v>
      </c>
      <c r="M1716" s="59">
        <v>0.49782750853181701</v>
      </c>
      <c r="N1716" s="59">
        <v>0.51075560226869698</v>
      </c>
      <c r="O1716" s="59">
        <v>0.47951265366996298</v>
      </c>
      <c r="P1716" s="59">
        <v>0.46301251367760099</v>
      </c>
      <c r="Q1716" s="59">
        <v>0.43565357600003901</v>
      </c>
      <c r="R1716" s="59">
        <v>0.437967326900911</v>
      </c>
      <c r="S1716" s="59">
        <v>0.38408488664474</v>
      </c>
    </row>
    <row r="1717" spans="1:19" x14ac:dyDescent="0.3">
      <c r="A1717" t="s">
        <v>4406</v>
      </c>
      <c r="B1717" t="s">
        <v>4407</v>
      </c>
      <c r="C1717" s="51" t="s">
        <v>38</v>
      </c>
      <c r="D1717" s="51" t="s">
        <v>73</v>
      </c>
      <c r="E1717" s="51" t="s">
        <v>39</v>
      </c>
      <c r="F1717" s="58">
        <v>77.162586691561899</v>
      </c>
      <c r="G1717" s="58">
        <v>90.633138600785699</v>
      </c>
      <c r="H1717" s="58">
        <v>86.335315599328695</v>
      </c>
      <c r="I1717" s="58">
        <v>89.754528482745798</v>
      </c>
      <c r="J1717" s="58">
        <v>85.845538366203499</v>
      </c>
      <c r="K1717" s="58">
        <v>101.900495391775</v>
      </c>
      <c r="L1717" s="58">
        <v>107.645316168615</v>
      </c>
      <c r="M1717" s="59">
        <v>0.49782750853181701</v>
      </c>
      <c r="N1717" s="59">
        <v>0.51075560226869698</v>
      </c>
      <c r="O1717" s="59">
        <v>0.47951265366996298</v>
      </c>
      <c r="P1717" s="59">
        <v>0.46301251367760099</v>
      </c>
      <c r="Q1717" s="59">
        <v>0.43565357600003901</v>
      </c>
      <c r="R1717" s="59">
        <v>0.437967326900911</v>
      </c>
      <c r="S1717" s="59">
        <v>0.38408488664474</v>
      </c>
    </row>
    <row r="1718" spans="1:19" x14ac:dyDescent="0.3">
      <c r="A1718" t="s">
        <v>4412</v>
      </c>
      <c r="B1718" t="s">
        <v>4413</v>
      </c>
      <c r="C1718" s="51" t="s">
        <v>43</v>
      </c>
      <c r="D1718" s="51" t="s">
        <v>73</v>
      </c>
      <c r="E1718" s="51" t="s">
        <v>44</v>
      </c>
      <c r="F1718" s="58">
        <v>63.867687790595099</v>
      </c>
      <c r="G1718" s="58">
        <v>90.633138600785699</v>
      </c>
      <c r="H1718" s="58">
        <v>86.335315599328695</v>
      </c>
      <c r="I1718" s="58">
        <v>89.754528482745798</v>
      </c>
      <c r="J1718" s="58">
        <v>85.845538366203499</v>
      </c>
      <c r="K1718" s="58">
        <v>101.900495391775</v>
      </c>
      <c r="L1718" s="58">
        <v>107.645316168615</v>
      </c>
      <c r="M1718" s="59">
        <v>0.61584193394485898</v>
      </c>
      <c r="N1718" s="59">
        <v>0.51075560226869698</v>
      </c>
      <c r="O1718" s="59">
        <v>0.47951265366996298</v>
      </c>
      <c r="P1718" s="59">
        <v>0.46301251367760099</v>
      </c>
      <c r="Q1718" s="59">
        <v>0.43565357600003901</v>
      </c>
      <c r="R1718" s="59">
        <v>0.437967326900911</v>
      </c>
      <c r="S1718" s="59">
        <v>0.38408488664474</v>
      </c>
    </row>
    <row r="1719" spans="1:19" x14ac:dyDescent="0.3">
      <c r="A1719" t="s">
        <v>4414</v>
      </c>
      <c r="B1719" t="s">
        <v>4415</v>
      </c>
      <c r="C1719" s="51" t="s">
        <v>43</v>
      </c>
      <c r="D1719" s="51" t="s">
        <v>73</v>
      </c>
      <c r="E1719" s="51" t="s">
        <v>44</v>
      </c>
      <c r="F1719" s="58">
        <v>69.276989394626597</v>
      </c>
      <c r="G1719" s="58">
        <v>96.932601417555304</v>
      </c>
      <c r="H1719" s="58">
        <v>80.966243431505802</v>
      </c>
      <c r="I1719" s="58">
        <v>89.822424182665102</v>
      </c>
      <c r="J1719" s="58">
        <v>84.665263237809299</v>
      </c>
      <c r="K1719" s="58">
        <v>102.031584215518</v>
      </c>
      <c r="L1719" s="58">
        <v>105.588426541003</v>
      </c>
      <c r="M1719" s="59">
        <v>0.61584193394485898</v>
      </c>
      <c r="N1719" s="59">
        <v>0.65414286326721804</v>
      </c>
      <c r="O1719" s="59">
        <v>0.60982479837169301</v>
      </c>
      <c r="P1719" s="59">
        <v>0.57964473874857403</v>
      </c>
      <c r="Q1719" s="59">
        <v>0.54127490749895402</v>
      </c>
      <c r="R1719" s="59">
        <v>0.54842851664369396</v>
      </c>
      <c r="S1719" s="59">
        <v>0.47689523406482098</v>
      </c>
    </row>
    <row r="1720" spans="1:19" x14ac:dyDescent="0.3">
      <c r="A1720" t="s">
        <v>4410</v>
      </c>
      <c r="B1720" t="s">
        <v>4411</v>
      </c>
      <c r="C1720" s="51" t="s">
        <v>43</v>
      </c>
      <c r="D1720" s="51" t="s">
        <v>73</v>
      </c>
      <c r="E1720" s="51" t="s">
        <v>44</v>
      </c>
      <c r="F1720" s="58">
        <v>74.678153014621401</v>
      </c>
      <c r="G1720" s="58">
        <v>85.783743884159804</v>
      </c>
      <c r="H1720" s="58">
        <v>80.966243431505802</v>
      </c>
      <c r="I1720" s="58">
        <v>89.822424182665102</v>
      </c>
      <c r="J1720" s="58">
        <v>83.457046035598097</v>
      </c>
      <c r="K1720" s="58">
        <v>99.952761423752307</v>
      </c>
      <c r="L1720" s="58">
        <v>111.644102923801</v>
      </c>
      <c r="M1720" s="59">
        <v>0.61584193394485898</v>
      </c>
      <c r="N1720" s="59">
        <v>0.65414286326721804</v>
      </c>
      <c r="O1720" s="59">
        <v>0.60982479837169301</v>
      </c>
      <c r="P1720" s="59">
        <v>0.57964473874857403</v>
      </c>
      <c r="Q1720" s="59">
        <v>0.54127490749895402</v>
      </c>
      <c r="R1720" s="59">
        <v>0.54842851664369396</v>
      </c>
      <c r="S1720" s="59">
        <v>0.47689523406482098</v>
      </c>
    </row>
    <row r="1721" spans="1:19" x14ac:dyDescent="0.3">
      <c r="A1721" t="s">
        <v>4436</v>
      </c>
      <c r="B1721" t="s">
        <v>4437</v>
      </c>
      <c r="C1721" s="51" t="s">
        <v>43</v>
      </c>
      <c r="D1721" s="51" t="s">
        <v>73</v>
      </c>
      <c r="E1721" s="51" t="s">
        <v>39</v>
      </c>
      <c r="F1721" s="58">
        <v>91.215191985427793</v>
      </c>
      <c r="G1721" s="58">
        <v>86.889062647949601</v>
      </c>
      <c r="H1721" s="58">
        <v>91.311216095146193</v>
      </c>
      <c r="I1721" s="58">
        <v>89.325582922149593</v>
      </c>
      <c r="J1721" s="58">
        <v>89.551651493740195</v>
      </c>
      <c r="K1721" s="58">
        <v>95.350612071036693</v>
      </c>
      <c r="L1721" s="58">
        <v>101.520027606772</v>
      </c>
      <c r="M1721" s="59">
        <v>0.42807704631406102</v>
      </c>
      <c r="N1721" s="59">
        <v>0.45308995454857698</v>
      </c>
      <c r="O1721" s="59">
        <v>0.42769007452378099</v>
      </c>
      <c r="P1721" s="59">
        <v>0.41129235335318598</v>
      </c>
      <c r="Q1721" s="59">
        <v>0.38706353558536</v>
      </c>
      <c r="R1721" s="59">
        <v>0.39083752630341001</v>
      </c>
      <c r="S1721" s="59">
        <v>0.34377404105943099</v>
      </c>
    </row>
    <row r="1722" spans="1:19" x14ac:dyDescent="0.3">
      <c r="A1722" t="s">
        <v>4434</v>
      </c>
      <c r="B1722" t="s">
        <v>4435</v>
      </c>
      <c r="C1722" s="51" t="s">
        <v>43</v>
      </c>
      <c r="D1722" s="51" t="s">
        <v>73</v>
      </c>
      <c r="E1722" s="51" t="s">
        <v>44</v>
      </c>
      <c r="F1722" s="58">
        <v>92.053420726416803</v>
      </c>
      <c r="G1722" s="58">
        <v>85.223101608024905</v>
      </c>
      <c r="H1722" s="58">
        <v>86.838930877130807</v>
      </c>
      <c r="I1722" s="58">
        <v>89.446770701433906</v>
      </c>
      <c r="J1722" s="58">
        <v>85.583780493348698</v>
      </c>
      <c r="K1722" s="58">
        <v>94.116072395421796</v>
      </c>
      <c r="L1722" s="58">
        <v>105.961921957898</v>
      </c>
      <c r="M1722" s="59">
        <v>0.57935341673704799</v>
      </c>
      <c r="N1722" s="59">
        <v>0.62624882394759895</v>
      </c>
      <c r="O1722" s="59">
        <v>0.58299025977524199</v>
      </c>
      <c r="P1722" s="59">
        <v>0.54981126424691995</v>
      </c>
      <c r="Q1722" s="59">
        <v>0.51133674079401903</v>
      </c>
      <c r="R1722" s="59">
        <v>0.52084212841561695</v>
      </c>
      <c r="S1722" s="59">
        <v>0.45067336359821603</v>
      </c>
    </row>
    <row r="1723" spans="1:19" x14ac:dyDescent="0.3">
      <c r="A1723" t="s">
        <v>4432</v>
      </c>
      <c r="B1723" t="s">
        <v>4433</v>
      </c>
      <c r="C1723" s="51" t="s">
        <v>38</v>
      </c>
      <c r="D1723" s="51" t="s">
        <v>73</v>
      </c>
      <c r="E1723" s="51" t="s">
        <v>39</v>
      </c>
      <c r="F1723" s="58">
        <v>91.215191985427793</v>
      </c>
      <c r="G1723" s="58">
        <v>86.889062647949601</v>
      </c>
      <c r="H1723" s="58">
        <v>91.311216095146193</v>
      </c>
      <c r="I1723" s="58">
        <v>89.325582922149593</v>
      </c>
      <c r="J1723" s="58">
        <v>89.551651493740195</v>
      </c>
      <c r="K1723" s="58">
        <v>95.350612071036693</v>
      </c>
      <c r="L1723" s="58">
        <v>101.520027606772</v>
      </c>
      <c r="M1723" s="59">
        <v>0.42807704631406102</v>
      </c>
      <c r="N1723" s="59">
        <v>0.45308995454857698</v>
      </c>
      <c r="O1723" s="59">
        <v>0.42769007452378099</v>
      </c>
      <c r="P1723" s="59">
        <v>0.41129235335318598</v>
      </c>
      <c r="Q1723" s="59">
        <v>0.38706353558536</v>
      </c>
      <c r="R1723" s="59">
        <v>0.39083752630341001</v>
      </c>
      <c r="S1723" s="59">
        <v>0.34377404105943099</v>
      </c>
    </row>
    <row r="1724" spans="1:19" x14ac:dyDescent="0.3">
      <c r="A1724" t="s">
        <v>792</v>
      </c>
      <c r="B1724" t="s">
        <v>793</v>
      </c>
      <c r="C1724" s="51" t="s">
        <v>43</v>
      </c>
      <c r="D1724" s="51" t="s">
        <v>73</v>
      </c>
      <c r="E1724" s="51" t="s">
        <v>44</v>
      </c>
      <c r="F1724" s="58">
        <v>107.221186534829</v>
      </c>
      <c r="G1724" s="58">
        <v>96.537254329314393</v>
      </c>
      <c r="H1724" s="58">
        <v>99.4306933672555</v>
      </c>
      <c r="I1724" s="58">
        <v>112.00440113587101</v>
      </c>
      <c r="J1724" s="58">
        <v>103.396538866865</v>
      </c>
      <c r="K1724" s="58">
        <v>89.546395690756896</v>
      </c>
      <c r="L1724" s="58">
        <v>106.686505857078</v>
      </c>
      <c r="M1724" s="59">
        <v>0.65214297506387398</v>
      </c>
      <c r="N1724" s="59">
        <v>0.69065028879940205</v>
      </c>
      <c r="O1724" s="59">
        <v>0.65581413876141603</v>
      </c>
      <c r="P1724" s="59">
        <v>0.62770349719465701</v>
      </c>
      <c r="Q1724" s="59">
        <v>0.59425310664512698</v>
      </c>
      <c r="R1724" s="59">
        <v>0.6028810294411</v>
      </c>
      <c r="S1724" s="59">
        <v>0.53889587920908699</v>
      </c>
    </row>
    <row r="1725" spans="1:19" x14ac:dyDescent="0.3">
      <c r="A1725" t="s">
        <v>794</v>
      </c>
      <c r="B1725" t="s">
        <v>795</v>
      </c>
      <c r="C1725" s="51" t="s">
        <v>43</v>
      </c>
      <c r="D1725" s="51" t="s">
        <v>73</v>
      </c>
      <c r="E1725" s="51" t="s">
        <v>44</v>
      </c>
      <c r="F1725" s="58">
        <v>107.968897954045</v>
      </c>
      <c r="G1725" s="58">
        <v>109.3527956338</v>
      </c>
      <c r="H1725" s="58">
        <v>96.720131171991795</v>
      </c>
      <c r="I1725" s="58">
        <v>111.625725118796</v>
      </c>
      <c r="J1725" s="58">
        <v>100.010586889788</v>
      </c>
      <c r="K1725" s="58">
        <v>87.999473039447395</v>
      </c>
      <c r="L1725" s="58">
        <v>104.260655217146</v>
      </c>
      <c r="M1725" s="59">
        <v>0.65465722542025395</v>
      </c>
      <c r="N1725" s="59">
        <v>0.69173338236123105</v>
      </c>
      <c r="O1725" s="59">
        <v>0.65867095862539404</v>
      </c>
      <c r="P1725" s="59">
        <v>0.62873062467496399</v>
      </c>
      <c r="Q1725" s="59">
        <v>0.59500567245442004</v>
      </c>
      <c r="R1725" s="59">
        <v>0.60516048053602101</v>
      </c>
      <c r="S1725" s="59">
        <v>0.53971502048489495</v>
      </c>
    </row>
    <row r="1726" spans="1:19" x14ac:dyDescent="0.3">
      <c r="A1726" t="s">
        <v>786</v>
      </c>
      <c r="B1726" t="s">
        <v>787</v>
      </c>
      <c r="C1726" s="51" t="s">
        <v>38</v>
      </c>
      <c r="D1726" s="51" t="s">
        <v>73</v>
      </c>
      <c r="E1726" s="51" t="s">
        <v>44</v>
      </c>
      <c r="F1726" s="58">
        <v>107.39508815344</v>
      </c>
      <c r="G1726" s="58">
        <v>104.84541701566501</v>
      </c>
      <c r="H1726" s="58">
        <v>100.63256943112999</v>
      </c>
      <c r="I1726" s="58">
        <v>108.789186585241</v>
      </c>
      <c r="J1726" s="58">
        <v>108.740955141097</v>
      </c>
      <c r="K1726" s="58">
        <v>92.441930806922599</v>
      </c>
      <c r="L1726" s="58">
        <v>102.179242134387</v>
      </c>
      <c r="M1726" s="59">
        <v>0.65226570417139396</v>
      </c>
      <c r="N1726" s="59">
        <v>0.69023726304708199</v>
      </c>
      <c r="O1726" s="59">
        <v>0.65623188037211599</v>
      </c>
      <c r="P1726" s="59">
        <v>0.62701105246627498</v>
      </c>
      <c r="Q1726" s="59">
        <v>0.59339870475400602</v>
      </c>
      <c r="R1726" s="59">
        <v>0.60271407770111995</v>
      </c>
      <c r="S1726" s="59">
        <v>0.53792924571332501</v>
      </c>
    </row>
    <row r="1727" spans="1:19" x14ac:dyDescent="0.3">
      <c r="A1727" t="s">
        <v>790</v>
      </c>
      <c r="B1727" t="s">
        <v>791</v>
      </c>
      <c r="C1727" s="51" t="s">
        <v>43</v>
      </c>
      <c r="D1727" s="51" t="s">
        <v>73</v>
      </c>
      <c r="E1727" s="51" t="s">
        <v>44</v>
      </c>
      <c r="F1727" s="58">
        <v>109.518009640184</v>
      </c>
      <c r="G1727" s="58">
        <v>98.702261239200894</v>
      </c>
      <c r="H1727" s="58">
        <v>100.60933845076001</v>
      </c>
      <c r="I1727" s="58">
        <v>110.67120829907699</v>
      </c>
      <c r="J1727" s="58">
        <v>99.992938502231993</v>
      </c>
      <c r="K1727" s="58">
        <v>90.653928556296705</v>
      </c>
      <c r="L1727" s="58">
        <v>107.400821073895</v>
      </c>
      <c r="M1727" s="59">
        <v>0.65461938386103902</v>
      </c>
      <c r="N1727" s="59">
        <v>0.69172423662202898</v>
      </c>
      <c r="O1727" s="59">
        <v>0.65865655595296901</v>
      </c>
      <c r="P1727" s="59">
        <v>0.628806695079277</v>
      </c>
      <c r="Q1727" s="59">
        <v>0.595127336593122</v>
      </c>
      <c r="R1727" s="59">
        <v>0.605245948372511</v>
      </c>
      <c r="S1727" s="59">
        <v>0.53990068088575704</v>
      </c>
    </row>
    <row r="1728" spans="1:19" x14ac:dyDescent="0.3">
      <c r="A1728" t="s">
        <v>788</v>
      </c>
      <c r="B1728" t="s">
        <v>789</v>
      </c>
      <c r="C1728" s="51" t="s">
        <v>43</v>
      </c>
      <c r="D1728" s="51" t="s">
        <v>73</v>
      </c>
      <c r="E1728" s="51" t="s">
        <v>44</v>
      </c>
      <c r="F1728" s="58">
        <v>111.171495067894</v>
      </c>
      <c r="G1728" s="58">
        <v>105.020317957781</v>
      </c>
      <c r="H1728" s="58">
        <v>107.114674859522</v>
      </c>
      <c r="I1728" s="58">
        <v>120.38385679821801</v>
      </c>
      <c r="J1728" s="58">
        <v>101.68010890962999</v>
      </c>
      <c r="K1728" s="58">
        <v>88.556048723196298</v>
      </c>
      <c r="L1728" s="58">
        <v>99.856182958182799</v>
      </c>
      <c r="M1728" s="59">
        <v>0.65224454684760302</v>
      </c>
      <c r="N1728" s="59">
        <v>0.69021200727065501</v>
      </c>
      <c r="O1728" s="59">
        <v>0.656214483792387</v>
      </c>
      <c r="P1728" s="59">
        <v>0.62698996974580101</v>
      </c>
      <c r="Q1728" s="59">
        <v>0.59338124819347005</v>
      </c>
      <c r="R1728" s="59">
        <v>0.60269889666810506</v>
      </c>
      <c r="S1728" s="59">
        <v>0.53790883855485105</v>
      </c>
    </row>
    <row r="1729" spans="1:19" x14ac:dyDescent="0.3">
      <c r="A1729" t="s">
        <v>796</v>
      </c>
      <c r="B1729" t="s">
        <v>797</v>
      </c>
      <c r="C1729" s="51" t="s">
        <v>43</v>
      </c>
      <c r="D1729" s="51" t="s">
        <v>73</v>
      </c>
      <c r="E1729" s="51" t="s">
        <v>44</v>
      </c>
      <c r="F1729" s="58">
        <v>112.987849411025</v>
      </c>
      <c r="G1729" s="58">
        <v>109.32188245075599</v>
      </c>
      <c r="H1729" s="58">
        <v>110.445381683649</v>
      </c>
      <c r="I1729" s="58">
        <v>120.241543084189</v>
      </c>
      <c r="J1729" s="58">
        <v>105.256255199522</v>
      </c>
      <c r="K1729" s="58">
        <v>88.246515130637505</v>
      </c>
      <c r="L1729" s="58">
        <v>99.294142813426703</v>
      </c>
      <c r="M1729" s="59">
        <v>0.66713497680106904</v>
      </c>
      <c r="N1729" s="59">
        <v>0.70533249309117496</v>
      </c>
      <c r="O1729" s="59">
        <v>0.67120613051522005</v>
      </c>
      <c r="P1729" s="59">
        <v>0.64149903729887003</v>
      </c>
      <c r="Q1729" s="59">
        <v>0.60730943478990895</v>
      </c>
      <c r="R1729" s="59">
        <v>0.61691983573055198</v>
      </c>
      <c r="S1729" s="59">
        <v>0.55085900488217998</v>
      </c>
    </row>
    <row r="1730" spans="1:19" x14ac:dyDescent="0.3">
      <c r="A1730" t="s">
        <v>158</v>
      </c>
      <c r="B1730" t="s">
        <v>159</v>
      </c>
      <c r="C1730" s="51" t="s">
        <v>43</v>
      </c>
      <c r="D1730" s="51" t="s">
        <v>73</v>
      </c>
      <c r="E1730" s="51" t="s">
        <v>39</v>
      </c>
      <c r="F1730" s="58">
        <v>95.442137358400402</v>
      </c>
      <c r="G1730" s="58">
        <v>91.839705430615993</v>
      </c>
      <c r="H1730" s="58">
        <v>97.042739970375905</v>
      </c>
      <c r="I1730" s="58"/>
      <c r="J1730" s="58"/>
      <c r="K1730" s="58"/>
      <c r="L1730" s="58"/>
      <c r="M1730" s="59">
        <v>0.31191891377981301</v>
      </c>
      <c r="N1730" s="59">
        <v>0.333858456371947</v>
      </c>
      <c r="O1730" s="59">
        <v>0.309523759810999</v>
      </c>
      <c r="P1730" s="59">
        <v>0.29940364557709698</v>
      </c>
      <c r="Q1730" s="59">
        <v>0.27831489182214397</v>
      </c>
      <c r="R1730" s="59">
        <v>0.27862237793654998</v>
      </c>
      <c r="S1730" s="59">
        <v>0.23468983944872299</v>
      </c>
    </row>
    <row r="1731" spans="1:19" x14ac:dyDescent="0.3">
      <c r="A1731" t="s">
        <v>4476</v>
      </c>
      <c r="B1731" t="s">
        <v>4477</v>
      </c>
      <c r="C1731" s="51" t="s">
        <v>43</v>
      </c>
      <c r="D1731" s="51" t="s">
        <v>73</v>
      </c>
      <c r="E1731" s="51" t="s">
        <v>39</v>
      </c>
      <c r="F1731" s="58">
        <v>95.442137358400402</v>
      </c>
      <c r="G1731" s="58">
        <v>91.839705430615993</v>
      </c>
      <c r="H1731" s="58">
        <v>97.042739970375905</v>
      </c>
      <c r="I1731" s="58"/>
      <c r="J1731" s="58"/>
      <c r="K1731" s="58"/>
      <c r="L1731" s="58"/>
      <c r="M1731" s="59">
        <v>0.31191891377981301</v>
      </c>
      <c r="N1731" s="59">
        <v>0.333858456371947</v>
      </c>
      <c r="O1731" s="59">
        <v>0.309523759810999</v>
      </c>
      <c r="P1731" s="59">
        <v>0.29940364557709698</v>
      </c>
      <c r="Q1731" s="59">
        <v>0.27831489182214397</v>
      </c>
      <c r="R1731" s="59">
        <v>0.27862237793654998</v>
      </c>
      <c r="S1731" s="59">
        <v>0.23468983944872299</v>
      </c>
    </row>
    <row r="1732" spans="1:19" x14ac:dyDescent="0.3">
      <c r="A1732" t="s">
        <v>132</v>
      </c>
      <c r="B1732" t="s">
        <v>133</v>
      </c>
      <c r="C1732" s="51" t="s">
        <v>38</v>
      </c>
      <c r="D1732" s="51" t="s">
        <v>73</v>
      </c>
      <c r="E1732" s="51" t="s">
        <v>39</v>
      </c>
      <c r="F1732" s="58">
        <v>95.768410439197694</v>
      </c>
      <c r="G1732" s="58">
        <v>93.606257508248802</v>
      </c>
      <c r="H1732" s="58">
        <v>95.512131539699496</v>
      </c>
      <c r="I1732" s="58">
        <v>96.124252337780902</v>
      </c>
      <c r="J1732" s="58"/>
      <c r="K1732" s="58"/>
      <c r="L1732" s="58"/>
      <c r="M1732" s="59">
        <v>0.32371560640110297</v>
      </c>
      <c r="N1732" s="59">
        <v>0.34473902739726597</v>
      </c>
      <c r="O1732" s="59">
        <v>0.32494582754568202</v>
      </c>
      <c r="P1732" s="59">
        <v>0.31109568052771802</v>
      </c>
      <c r="Q1732" s="59">
        <v>0.29097024335126598</v>
      </c>
      <c r="R1732" s="59">
        <v>0.293673028546866</v>
      </c>
      <c r="S1732" s="59">
        <v>0.25815854699929103</v>
      </c>
    </row>
    <row r="1733" spans="1:19" x14ac:dyDescent="0.3">
      <c r="A1733" t="s">
        <v>2587</v>
      </c>
      <c r="B1733" t="s">
        <v>2588</v>
      </c>
      <c r="C1733" s="51" t="s">
        <v>43</v>
      </c>
      <c r="D1733" s="51" t="s">
        <v>73</v>
      </c>
      <c r="E1733" s="51" t="s">
        <v>39</v>
      </c>
      <c r="F1733" s="58">
        <v>84.213412525290195</v>
      </c>
      <c r="G1733" s="58">
        <v>87.215408620709795</v>
      </c>
      <c r="H1733" s="58">
        <v>91.900236051677297</v>
      </c>
      <c r="I1733" s="58">
        <v>91.103820299933204</v>
      </c>
      <c r="J1733" s="58">
        <v>95.165305816028393</v>
      </c>
      <c r="K1733" s="58">
        <v>114.28093325401299</v>
      </c>
      <c r="L1733" s="58">
        <v>105.85585874687</v>
      </c>
      <c r="M1733" s="59">
        <v>0.49152007540721798</v>
      </c>
      <c r="N1733" s="59">
        <v>0.51762700166479803</v>
      </c>
      <c r="O1733" s="59">
        <v>0.492756903633503</v>
      </c>
      <c r="P1733" s="59">
        <v>0.470563303349675</v>
      </c>
      <c r="Q1733" s="59">
        <v>0.44371729953351202</v>
      </c>
      <c r="R1733" s="59">
        <v>0.451075768738114</v>
      </c>
      <c r="S1733" s="59">
        <v>0.38825293156317098</v>
      </c>
    </row>
    <row r="1734" spans="1:19" x14ac:dyDescent="0.3">
      <c r="A1734" t="s">
        <v>2585</v>
      </c>
      <c r="B1734" t="s">
        <v>2586</v>
      </c>
      <c r="C1734" s="51" t="s">
        <v>43</v>
      </c>
      <c r="D1734" s="51" t="s">
        <v>73</v>
      </c>
      <c r="E1734" s="51" t="s">
        <v>39</v>
      </c>
      <c r="F1734" s="58">
        <v>84.213412525290195</v>
      </c>
      <c r="G1734" s="58">
        <v>87.215408620709795</v>
      </c>
      <c r="H1734" s="58">
        <v>91.900236051677297</v>
      </c>
      <c r="I1734" s="58">
        <v>91.103820299933204</v>
      </c>
      <c r="J1734" s="58">
        <v>95.165305816028393</v>
      </c>
      <c r="K1734" s="58">
        <v>114.28093325401299</v>
      </c>
      <c r="L1734" s="58">
        <v>105.85585874687</v>
      </c>
      <c r="M1734" s="59">
        <v>0.49152007540721798</v>
      </c>
      <c r="N1734" s="59">
        <v>0.51762700166479803</v>
      </c>
      <c r="O1734" s="59">
        <v>0.492756903633503</v>
      </c>
      <c r="P1734" s="59">
        <v>0.470563303349675</v>
      </c>
      <c r="Q1734" s="59">
        <v>0.44371729953351202</v>
      </c>
      <c r="R1734" s="59">
        <v>0.451075768738114</v>
      </c>
      <c r="S1734" s="59">
        <v>0.38825293156317098</v>
      </c>
    </row>
    <row r="1735" spans="1:19" x14ac:dyDescent="0.3">
      <c r="A1735" t="s">
        <v>5216</v>
      </c>
      <c r="B1735" t="s">
        <v>5217</v>
      </c>
      <c r="C1735" s="51" t="s">
        <v>43</v>
      </c>
      <c r="D1735" s="51" t="s">
        <v>73</v>
      </c>
      <c r="E1735" s="51" t="s">
        <v>39</v>
      </c>
      <c r="F1735" s="58">
        <v>83.687447516739894</v>
      </c>
      <c r="G1735" s="58">
        <v>85.669355251469</v>
      </c>
      <c r="H1735" s="58">
        <v>83.050904314069797</v>
      </c>
      <c r="I1735" s="58">
        <v>87.262081792971301</v>
      </c>
      <c r="J1735" s="58">
        <v>86.125103881957202</v>
      </c>
      <c r="K1735" s="58">
        <v>96.158999839474703</v>
      </c>
      <c r="L1735" s="58">
        <v>112.473550160798</v>
      </c>
      <c r="M1735" s="59">
        <v>0.47832787585818598</v>
      </c>
      <c r="N1735" s="59">
        <v>0.50274895455929802</v>
      </c>
      <c r="O1735" s="59">
        <v>0.47564388769964899</v>
      </c>
      <c r="P1735" s="59">
        <v>0.45519793292830801</v>
      </c>
      <c r="Q1735" s="59">
        <v>0.42902400492458898</v>
      </c>
      <c r="R1735" s="59">
        <v>0.43491011880290997</v>
      </c>
      <c r="S1735" s="59">
        <v>0.37262980200336199</v>
      </c>
    </row>
    <row r="1736" spans="1:19" x14ac:dyDescent="0.3">
      <c r="A1736" t="s">
        <v>2579</v>
      </c>
      <c r="B1736" t="s">
        <v>2580</v>
      </c>
      <c r="C1736" s="51" t="s">
        <v>43</v>
      </c>
      <c r="D1736" s="51" t="s">
        <v>73</v>
      </c>
      <c r="E1736" s="51" t="s">
        <v>39</v>
      </c>
      <c r="F1736" s="58">
        <v>84.213412525290195</v>
      </c>
      <c r="G1736" s="58">
        <v>87.215408620709795</v>
      </c>
      <c r="H1736" s="58">
        <v>91.900236051677297</v>
      </c>
      <c r="I1736" s="58">
        <v>91.103820299933204</v>
      </c>
      <c r="J1736" s="58">
        <v>95.165305816028393</v>
      </c>
      <c r="K1736" s="58">
        <v>114.28093325401299</v>
      </c>
      <c r="L1736" s="58">
        <v>105.85585874687</v>
      </c>
      <c r="M1736" s="59">
        <v>0.49152007540721798</v>
      </c>
      <c r="N1736" s="59">
        <v>0.51762700166479803</v>
      </c>
      <c r="O1736" s="59">
        <v>0.492756903633503</v>
      </c>
      <c r="P1736" s="59">
        <v>0.470563303349675</v>
      </c>
      <c r="Q1736" s="59">
        <v>0.44371729953351202</v>
      </c>
      <c r="R1736" s="59">
        <v>0.451075768738114</v>
      </c>
      <c r="S1736" s="59">
        <v>0.38825293156317098</v>
      </c>
    </row>
    <row r="1737" spans="1:19" x14ac:dyDescent="0.3">
      <c r="A1737" t="s">
        <v>5222</v>
      </c>
      <c r="B1737" t="s">
        <v>5223</v>
      </c>
      <c r="C1737" s="51" t="s">
        <v>38</v>
      </c>
      <c r="D1737" s="51" t="s">
        <v>73</v>
      </c>
      <c r="E1737" s="51" t="s">
        <v>39</v>
      </c>
      <c r="F1737" s="58">
        <v>83.687447516739894</v>
      </c>
      <c r="G1737" s="58">
        <v>85.669355251469</v>
      </c>
      <c r="H1737" s="58">
        <v>83.050904314069797</v>
      </c>
      <c r="I1737" s="58">
        <v>87.262081792971301</v>
      </c>
      <c r="J1737" s="58">
        <v>86.125103881957202</v>
      </c>
      <c r="K1737" s="58">
        <v>96.158999839474703</v>
      </c>
      <c r="L1737" s="58">
        <v>112.473550160798</v>
      </c>
      <c r="M1737" s="59">
        <v>0.47832787585818598</v>
      </c>
      <c r="N1737" s="59">
        <v>0.50274895455929802</v>
      </c>
      <c r="O1737" s="59">
        <v>0.47564388769964899</v>
      </c>
      <c r="P1737" s="59">
        <v>0.45519793292830801</v>
      </c>
      <c r="Q1737" s="59">
        <v>0.42902400492458898</v>
      </c>
      <c r="R1737" s="59">
        <v>0.43491011880290997</v>
      </c>
      <c r="S1737" s="59">
        <v>0.37262980200336199</v>
      </c>
    </row>
    <row r="1738" spans="1:19" x14ac:dyDescent="0.3">
      <c r="A1738" t="s">
        <v>2581</v>
      </c>
      <c r="B1738" t="s">
        <v>2582</v>
      </c>
      <c r="C1738" s="51" t="s">
        <v>43</v>
      </c>
      <c r="D1738" s="51" t="s">
        <v>73</v>
      </c>
      <c r="E1738" s="51" t="s">
        <v>39</v>
      </c>
      <c r="F1738" s="58">
        <v>84.213412525290195</v>
      </c>
      <c r="G1738" s="58">
        <v>87.215408620709795</v>
      </c>
      <c r="H1738" s="58">
        <v>91.900236051677297</v>
      </c>
      <c r="I1738" s="58">
        <v>91.103820299933204</v>
      </c>
      <c r="J1738" s="58">
        <v>95.165305816028393</v>
      </c>
      <c r="K1738" s="58">
        <v>114.28093325401299</v>
      </c>
      <c r="L1738" s="58">
        <v>105.85585874687</v>
      </c>
      <c r="M1738" s="59">
        <v>0.49152007540721798</v>
      </c>
      <c r="N1738" s="59">
        <v>0.51762700166479803</v>
      </c>
      <c r="O1738" s="59">
        <v>0.492756903633503</v>
      </c>
      <c r="P1738" s="59">
        <v>0.470563303349675</v>
      </c>
      <c r="Q1738" s="59">
        <v>0.44371729953351202</v>
      </c>
      <c r="R1738" s="59">
        <v>0.451075768738114</v>
      </c>
      <c r="S1738" s="59">
        <v>0.38825293156317098</v>
      </c>
    </row>
    <row r="1739" spans="1:19" x14ac:dyDescent="0.3">
      <c r="A1739" t="s">
        <v>5220</v>
      </c>
      <c r="B1739" t="s">
        <v>5221</v>
      </c>
      <c r="C1739" s="51" t="s">
        <v>43</v>
      </c>
      <c r="D1739" s="51" t="s">
        <v>73</v>
      </c>
      <c r="E1739" s="51" t="s">
        <v>39</v>
      </c>
      <c r="F1739" s="58">
        <v>83.687447516739894</v>
      </c>
      <c r="G1739" s="58">
        <v>85.669355251469</v>
      </c>
      <c r="H1739" s="58">
        <v>83.050904314069797</v>
      </c>
      <c r="I1739" s="58">
        <v>87.262081792971301</v>
      </c>
      <c r="J1739" s="58">
        <v>86.125103881957202</v>
      </c>
      <c r="K1739" s="58">
        <v>96.158999839474703</v>
      </c>
      <c r="L1739" s="58">
        <v>112.473550160798</v>
      </c>
      <c r="M1739" s="59">
        <v>0.47832787585818598</v>
      </c>
      <c r="N1739" s="59">
        <v>0.50274895455929802</v>
      </c>
      <c r="O1739" s="59">
        <v>0.47564388769964899</v>
      </c>
      <c r="P1739" s="59">
        <v>0.45519793292830801</v>
      </c>
      <c r="Q1739" s="59">
        <v>0.42902400492458898</v>
      </c>
      <c r="R1739" s="59">
        <v>0.43491011880290997</v>
      </c>
      <c r="S1739" s="59">
        <v>0.37262980200336199</v>
      </c>
    </row>
    <row r="1740" spans="1:19" x14ac:dyDescent="0.3">
      <c r="A1740" t="s">
        <v>2591</v>
      </c>
      <c r="B1740" t="s">
        <v>2592</v>
      </c>
      <c r="C1740" s="51" t="s">
        <v>38</v>
      </c>
      <c r="D1740" s="51" t="s">
        <v>73</v>
      </c>
      <c r="E1740" s="51" t="s">
        <v>44</v>
      </c>
      <c r="F1740" s="58">
        <v>81.689217422988904</v>
      </c>
      <c r="G1740" s="58">
        <v>83.764203047092195</v>
      </c>
      <c r="H1740" s="58">
        <v>91.486261645703294</v>
      </c>
      <c r="I1740" s="58">
        <v>88.993135795412599</v>
      </c>
      <c r="J1740" s="58">
        <v>95.0847274383909</v>
      </c>
      <c r="K1740" s="58">
        <v>127.687252242112</v>
      </c>
      <c r="L1740" s="58">
        <v>102.90959798179099</v>
      </c>
      <c r="M1740" s="59">
        <v>0.61725543046904696</v>
      </c>
      <c r="N1740" s="59">
        <v>0.659944801240261</v>
      </c>
      <c r="O1740" s="59">
        <v>0.62147246688819302</v>
      </c>
      <c r="P1740" s="59">
        <v>0.586624147419609</v>
      </c>
      <c r="Q1740" s="59">
        <v>0.54862578282195096</v>
      </c>
      <c r="R1740" s="59">
        <v>0.56054890414595304</v>
      </c>
      <c r="S1740" s="59">
        <v>0.48217509845755602</v>
      </c>
    </row>
    <row r="1741" spans="1:19" x14ac:dyDescent="0.3">
      <c r="A1741" t="s">
        <v>2589</v>
      </c>
      <c r="B1741" t="s">
        <v>2590</v>
      </c>
      <c r="C1741" s="51" t="s">
        <v>38</v>
      </c>
      <c r="D1741" s="51" t="s">
        <v>73</v>
      </c>
      <c r="E1741" s="51" t="s">
        <v>39</v>
      </c>
      <c r="F1741" s="58">
        <v>84.213412525290195</v>
      </c>
      <c r="G1741" s="58">
        <v>87.215408620709795</v>
      </c>
      <c r="H1741" s="58">
        <v>91.900236051677297</v>
      </c>
      <c r="I1741" s="58">
        <v>91.103820299933204</v>
      </c>
      <c r="J1741" s="58">
        <v>95.165305816028393</v>
      </c>
      <c r="K1741" s="58">
        <v>114.28093325401299</v>
      </c>
      <c r="L1741" s="58">
        <v>105.85585874687</v>
      </c>
      <c r="M1741" s="59">
        <v>0.49152007540721798</v>
      </c>
      <c r="N1741" s="59">
        <v>0.51762700166479803</v>
      </c>
      <c r="O1741" s="59">
        <v>0.492756903633503</v>
      </c>
      <c r="P1741" s="59">
        <v>0.470563303349675</v>
      </c>
      <c r="Q1741" s="59">
        <v>0.44371729953351202</v>
      </c>
      <c r="R1741" s="59">
        <v>0.451075768738114</v>
      </c>
      <c r="S1741" s="59">
        <v>0.38825293156317098</v>
      </c>
    </row>
    <row r="1742" spans="1:19" x14ac:dyDescent="0.3">
      <c r="A1742" t="s">
        <v>2577</v>
      </c>
      <c r="B1742" t="s">
        <v>2578</v>
      </c>
      <c r="C1742" s="51" t="s">
        <v>43</v>
      </c>
      <c r="D1742" s="51" t="s">
        <v>73</v>
      </c>
      <c r="E1742" s="51" t="s">
        <v>39</v>
      </c>
      <c r="F1742" s="58">
        <v>84.213412525290195</v>
      </c>
      <c r="G1742" s="58">
        <v>87.215408620709795</v>
      </c>
      <c r="H1742" s="58">
        <v>91.900236051677297</v>
      </c>
      <c r="I1742" s="58">
        <v>91.103820299933204</v>
      </c>
      <c r="J1742" s="58">
        <v>95.165305816028393</v>
      </c>
      <c r="K1742" s="58">
        <v>114.28093325401299</v>
      </c>
      <c r="L1742" s="58">
        <v>105.85585874687</v>
      </c>
      <c r="M1742" s="59">
        <v>0.49152007540721798</v>
      </c>
      <c r="N1742" s="59">
        <v>0.51762700166479803</v>
      </c>
      <c r="O1742" s="59">
        <v>0.492756903633503</v>
      </c>
      <c r="P1742" s="59">
        <v>0.470563303349675</v>
      </c>
      <c r="Q1742" s="59">
        <v>0.44371729953351202</v>
      </c>
      <c r="R1742" s="59">
        <v>0.451075768738114</v>
      </c>
      <c r="S1742" s="59">
        <v>0.38825293156317098</v>
      </c>
    </row>
    <row r="1743" spans="1:19" x14ac:dyDescent="0.3">
      <c r="A1743" t="s">
        <v>2583</v>
      </c>
      <c r="B1743" t="s">
        <v>2584</v>
      </c>
      <c r="C1743" s="51" t="s">
        <v>43</v>
      </c>
      <c r="D1743" s="51" t="s">
        <v>73</v>
      </c>
      <c r="E1743" s="51" t="s">
        <v>39</v>
      </c>
      <c r="F1743" s="58">
        <v>84.213412525290195</v>
      </c>
      <c r="G1743" s="58">
        <v>87.215408620709795</v>
      </c>
      <c r="H1743" s="58">
        <v>91.900236051677297</v>
      </c>
      <c r="I1743" s="58">
        <v>91.103820299933204</v>
      </c>
      <c r="J1743" s="58">
        <v>95.165305816028393</v>
      </c>
      <c r="K1743" s="58">
        <v>114.28093325401299</v>
      </c>
      <c r="L1743" s="58">
        <v>105.85585874687</v>
      </c>
      <c r="M1743" s="59">
        <v>0.49152007540721798</v>
      </c>
      <c r="N1743" s="59">
        <v>0.51762700166479803</v>
      </c>
      <c r="O1743" s="59">
        <v>0.492756903633503</v>
      </c>
      <c r="P1743" s="59">
        <v>0.470563303349675</v>
      </c>
      <c r="Q1743" s="59">
        <v>0.44371729953351202</v>
      </c>
      <c r="R1743" s="59">
        <v>0.451075768738114</v>
      </c>
      <c r="S1743" s="59">
        <v>0.38825293156317098</v>
      </c>
    </row>
    <row r="1744" spans="1:19" x14ac:dyDescent="0.3">
      <c r="A1744" t="s">
        <v>2593</v>
      </c>
      <c r="B1744" t="s">
        <v>2594</v>
      </c>
      <c r="C1744" s="51" t="s">
        <v>38</v>
      </c>
      <c r="D1744" s="51" t="s">
        <v>73</v>
      </c>
      <c r="E1744" s="51" t="s">
        <v>39</v>
      </c>
      <c r="F1744" s="58">
        <v>84.213412525290195</v>
      </c>
      <c r="G1744" s="58">
        <v>87.215408620709795</v>
      </c>
      <c r="H1744" s="58">
        <v>91.900236051677297</v>
      </c>
      <c r="I1744" s="58">
        <v>91.103820299933204</v>
      </c>
      <c r="J1744" s="58">
        <v>95.165305816028393</v>
      </c>
      <c r="K1744" s="58">
        <v>114.28093325401299</v>
      </c>
      <c r="L1744" s="58">
        <v>105.85585874687</v>
      </c>
      <c r="M1744" s="59">
        <v>0.49152007540721798</v>
      </c>
      <c r="N1744" s="59">
        <v>0.51762700166479803</v>
      </c>
      <c r="O1744" s="59">
        <v>0.492756903633503</v>
      </c>
      <c r="P1744" s="59">
        <v>0.470563303349675</v>
      </c>
      <c r="Q1744" s="59">
        <v>0.44371729953351202</v>
      </c>
      <c r="R1744" s="59">
        <v>0.451075768738114</v>
      </c>
      <c r="S1744" s="59">
        <v>0.38825293156317098</v>
      </c>
    </row>
    <row r="1745" spans="1:19" x14ac:dyDescent="0.3">
      <c r="A1745" t="s">
        <v>5218</v>
      </c>
      <c r="B1745" t="s">
        <v>5219</v>
      </c>
      <c r="C1745" s="51" t="s">
        <v>43</v>
      </c>
      <c r="D1745" s="51" t="s">
        <v>73</v>
      </c>
      <c r="E1745" s="51" t="s">
        <v>39</v>
      </c>
      <c r="F1745" s="58">
        <v>83.687447516739894</v>
      </c>
      <c r="G1745" s="58">
        <v>85.669355251469</v>
      </c>
      <c r="H1745" s="58">
        <v>83.050904314069797</v>
      </c>
      <c r="I1745" s="58">
        <v>87.262081792971301</v>
      </c>
      <c r="J1745" s="58">
        <v>86.125103881957202</v>
      </c>
      <c r="K1745" s="58">
        <v>96.158999839474703</v>
      </c>
      <c r="L1745" s="58">
        <v>112.473550160798</v>
      </c>
      <c r="M1745" s="59">
        <v>0.47832787585818598</v>
      </c>
      <c r="N1745" s="59">
        <v>0.50274895455929802</v>
      </c>
      <c r="O1745" s="59">
        <v>0.47564388769964899</v>
      </c>
      <c r="P1745" s="59">
        <v>0.45519793292830801</v>
      </c>
      <c r="Q1745" s="59">
        <v>0.42902400492458898</v>
      </c>
      <c r="R1745" s="59">
        <v>0.43491011880290997</v>
      </c>
      <c r="S1745" s="59">
        <v>0.37262980200336199</v>
      </c>
    </row>
    <row r="1746" spans="1:19" x14ac:dyDescent="0.3">
      <c r="A1746" t="s">
        <v>4544</v>
      </c>
      <c r="B1746" t="s">
        <v>4545</v>
      </c>
      <c r="C1746" s="51" t="s">
        <v>43</v>
      </c>
      <c r="D1746" s="51" t="s">
        <v>73</v>
      </c>
      <c r="E1746" s="51" t="s">
        <v>39</v>
      </c>
      <c r="F1746" s="58">
        <v>122.28219182380001</v>
      </c>
      <c r="G1746" s="58">
        <v>114.041941140126</v>
      </c>
      <c r="H1746" s="58">
        <v>119.481446325988</v>
      </c>
      <c r="I1746" s="58">
        <v>121.008949027044</v>
      </c>
      <c r="J1746" s="58">
        <v>117.642701445149</v>
      </c>
      <c r="K1746" s="58">
        <v>94.734233740427698</v>
      </c>
      <c r="L1746" s="58">
        <v>84.4291368371142</v>
      </c>
      <c r="M1746" s="59">
        <v>0.54388047128654804</v>
      </c>
      <c r="N1746" s="59">
        <v>0.56463071279782395</v>
      </c>
      <c r="O1746" s="59">
        <v>0.54425856373327397</v>
      </c>
      <c r="P1746" s="59">
        <v>0.53071416776777103</v>
      </c>
      <c r="Q1746" s="59">
        <v>0.51068732636010195</v>
      </c>
      <c r="R1746" s="59">
        <v>0.51369644810080906</v>
      </c>
      <c r="S1746" s="59">
        <v>0.47087003042465603</v>
      </c>
    </row>
    <row r="1747" spans="1:19" x14ac:dyDescent="0.3">
      <c r="A1747" t="s">
        <v>4546</v>
      </c>
      <c r="B1747" t="s">
        <v>4547</v>
      </c>
      <c r="C1747" s="51" t="s">
        <v>43</v>
      </c>
      <c r="D1747" s="51" t="s">
        <v>73</v>
      </c>
      <c r="E1747" s="51" t="s">
        <v>44</v>
      </c>
      <c r="F1747" s="58">
        <v>124.232358656126</v>
      </c>
      <c r="G1747" s="58">
        <v>115.563191689814</v>
      </c>
      <c r="H1747" s="58">
        <v>115.54329966998</v>
      </c>
      <c r="I1747" s="58">
        <v>125.872431914141</v>
      </c>
      <c r="J1747" s="58">
        <v>123.63075060106701</v>
      </c>
      <c r="K1747" s="58">
        <v>93.218660036777294</v>
      </c>
      <c r="L1747" s="58">
        <v>82.987335702189299</v>
      </c>
      <c r="M1747" s="59">
        <v>0.64420368325405197</v>
      </c>
      <c r="N1747" s="59">
        <v>0.68254296956697802</v>
      </c>
      <c r="O1747" s="59">
        <v>0.64688462752331899</v>
      </c>
      <c r="P1747" s="59">
        <v>0.62235784245681502</v>
      </c>
      <c r="Q1747" s="59">
        <v>0.59174554826994896</v>
      </c>
      <c r="R1747" s="59">
        <v>0.59761506092585703</v>
      </c>
      <c r="S1747" s="59">
        <v>0.53938699365142295</v>
      </c>
    </row>
    <row r="1748" spans="1:19" x14ac:dyDescent="0.3">
      <c r="A1748" t="s">
        <v>5296</v>
      </c>
      <c r="B1748" t="s">
        <v>5297</v>
      </c>
      <c r="C1748" s="51" t="s">
        <v>38</v>
      </c>
      <c r="D1748" s="51" t="s">
        <v>62</v>
      </c>
      <c r="E1748" s="51" t="s">
        <v>39</v>
      </c>
      <c r="F1748" s="58">
        <v>100.90430855</v>
      </c>
      <c r="G1748" s="58">
        <v>97.1861979281977</v>
      </c>
      <c r="H1748" s="58">
        <v>100.47485444912699</v>
      </c>
      <c r="I1748" s="58">
        <v>99.672048597534001</v>
      </c>
      <c r="J1748" s="58"/>
      <c r="K1748" s="58"/>
      <c r="L1748" s="58"/>
      <c r="M1748" s="59">
        <v>0.33812695586285302</v>
      </c>
      <c r="N1748" s="59">
        <v>0.37374554153254502</v>
      </c>
      <c r="O1748" s="59">
        <v>0.34177505838077199</v>
      </c>
      <c r="P1748" s="59">
        <v>0.31588863935446099</v>
      </c>
      <c r="Q1748" s="59">
        <v>0.28657563039267703</v>
      </c>
      <c r="R1748" s="59">
        <v>0.29451768491184199</v>
      </c>
      <c r="S1748" s="59">
        <v>0.24713028938207701</v>
      </c>
    </row>
    <row r="1749" spans="1:19" x14ac:dyDescent="0.3">
      <c r="A1749" t="s">
        <v>182</v>
      </c>
      <c r="B1749" t="s">
        <v>183</v>
      </c>
      <c r="C1749" s="51" t="s">
        <v>38</v>
      </c>
      <c r="D1749" s="51" t="s">
        <v>62</v>
      </c>
      <c r="E1749" s="51" t="s">
        <v>39</v>
      </c>
      <c r="F1749" s="58">
        <v>116.740934720219</v>
      </c>
      <c r="G1749" s="58">
        <v>111.749963504981</v>
      </c>
      <c r="H1749" s="58">
        <v>109.817668641936</v>
      </c>
      <c r="I1749" s="58">
        <v>123.46111644966901</v>
      </c>
      <c r="J1749" s="58">
        <v>102.173795647004</v>
      </c>
      <c r="K1749" s="58">
        <v>103.18834203800699</v>
      </c>
      <c r="L1749" s="58">
        <v>93.051342017801701</v>
      </c>
      <c r="M1749" s="59">
        <v>0.52250703227404405</v>
      </c>
      <c r="N1749" s="59">
        <v>0.54847142675743599</v>
      </c>
      <c r="O1749" s="59">
        <v>0.52507454899091299</v>
      </c>
      <c r="P1749" s="59">
        <v>0.50555747108379701</v>
      </c>
      <c r="Q1749" s="59">
        <v>0.481314741046584</v>
      </c>
      <c r="R1749" s="59">
        <v>0.48726742852185301</v>
      </c>
      <c r="S1749" s="59">
        <v>0.44207375127078802</v>
      </c>
    </row>
    <row r="1750" spans="1:19" x14ac:dyDescent="0.3">
      <c r="A1750" t="s">
        <v>178</v>
      </c>
      <c r="B1750" t="s">
        <v>179</v>
      </c>
      <c r="C1750" s="51" t="s">
        <v>38</v>
      </c>
      <c r="D1750" s="51" t="s">
        <v>62</v>
      </c>
      <c r="E1750" s="51" t="s">
        <v>39</v>
      </c>
      <c r="F1750" s="58">
        <v>116.740934720219</v>
      </c>
      <c r="G1750" s="58">
        <v>111.749963504981</v>
      </c>
      <c r="H1750" s="58">
        <v>109.817668641936</v>
      </c>
      <c r="I1750" s="58">
        <v>123.46111644966901</v>
      </c>
      <c r="J1750" s="58">
        <v>102.173795647004</v>
      </c>
      <c r="K1750" s="58">
        <v>103.18834203800699</v>
      </c>
      <c r="L1750" s="58">
        <v>93.051342017801701</v>
      </c>
      <c r="M1750" s="59">
        <v>0.52250703227404405</v>
      </c>
      <c r="N1750" s="59">
        <v>0.54847142675743599</v>
      </c>
      <c r="O1750" s="59">
        <v>0.52507454899091299</v>
      </c>
      <c r="P1750" s="59">
        <v>0.50555747108379701</v>
      </c>
      <c r="Q1750" s="59">
        <v>0.481314741046584</v>
      </c>
      <c r="R1750" s="59">
        <v>0.48726742852185301</v>
      </c>
      <c r="S1750" s="59">
        <v>0.44207375127078802</v>
      </c>
    </row>
    <row r="1751" spans="1:19" x14ac:dyDescent="0.3">
      <c r="A1751" t="s">
        <v>186</v>
      </c>
      <c r="B1751" t="s">
        <v>187</v>
      </c>
      <c r="C1751" s="51" t="s">
        <v>43</v>
      </c>
      <c r="D1751" s="51" t="s">
        <v>62</v>
      </c>
      <c r="E1751" s="51" t="s">
        <v>44</v>
      </c>
      <c r="F1751" s="58">
        <v>117.494380960401</v>
      </c>
      <c r="G1751" s="58">
        <v>114.698969472641</v>
      </c>
      <c r="H1751" s="58">
        <v>108.921902917251</v>
      </c>
      <c r="I1751" s="58">
        <v>124.532334969155</v>
      </c>
      <c r="J1751" s="58">
        <v>98.664599338125001</v>
      </c>
      <c r="K1751" s="58">
        <v>100.619819215338</v>
      </c>
      <c r="L1751" s="58">
        <v>90.6093209935526</v>
      </c>
      <c r="M1751" s="59">
        <v>0.63368308002568297</v>
      </c>
      <c r="N1751" s="59">
        <v>0.674905534193042</v>
      </c>
      <c r="O1751" s="59">
        <v>0.63820061793998695</v>
      </c>
      <c r="P1751" s="59">
        <v>0.60737991436153405</v>
      </c>
      <c r="Q1751" s="59">
        <v>0.57271232631736801</v>
      </c>
      <c r="R1751" s="59">
        <v>0.58240627721164995</v>
      </c>
      <c r="S1751" s="59">
        <v>0.51931452796437805</v>
      </c>
    </row>
    <row r="1752" spans="1:19" x14ac:dyDescent="0.3">
      <c r="A1752" t="s">
        <v>184</v>
      </c>
      <c r="B1752" t="s">
        <v>185</v>
      </c>
      <c r="C1752" s="51" t="s">
        <v>43</v>
      </c>
      <c r="D1752" s="51" t="s">
        <v>62</v>
      </c>
      <c r="E1752" s="51" t="s">
        <v>39</v>
      </c>
      <c r="F1752" s="58">
        <v>116.740934720219</v>
      </c>
      <c r="G1752" s="58">
        <v>111.749963504981</v>
      </c>
      <c r="H1752" s="58">
        <v>109.817668641936</v>
      </c>
      <c r="I1752" s="58">
        <v>123.46111644966901</v>
      </c>
      <c r="J1752" s="58">
        <v>102.173795647004</v>
      </c>
      <c r="K1752" s="58">
        <v>103.18834203800699</v>
      </c>
      <c r="L1752" s="58">
        <v>93.051342017801701</v>
      </c>
      <c r="M1752" s="59">
        <v>0.52250703227404405</v>
      </c>
      <c r="N1752" s="59">
        <v>0.54847142675743599</v>
      </c>
      <c r="O1752" s="59">
        <v>0.52507454899091299</v>
      </c>
      <c r="P1752" s="59">
        <v>0.50555747108379701</v>
      </c>
      <c r="Q1752" s="59">
        <v>0.481314741046584</v>
      </c>
      <c r="R1752" s="59">
        <v>0.48726742852185301</v>
      </c>
      <c r="S1752" s="59">
        <v>0.44207375127078802</v>
      </c>
    </row>
    <row r="1753" spans="1:19" x14ac:dyDescent="0.3">
      <c r="A1753" t="s">
        <v>192</v>
      </c>
      <c r="B1753" t="s">
        <v>193</v>
      </c>
      <c r="C1753" s="51" t="s">
        <v>43</v>
      </c>
      <c r="D1753" s="51" t="s">
        <v>62</v>
      </c>
      <c r="E1753" s="51" t="s">
        <v>39</v>
      </c>
      <c r="F1753" s="58">
        <v>116.740934720219</v>
      </c>
      <c r="G1753" s="58">
        <v>111.749963504981</v>
      </c>
      <c r="H1753" s="58">
        <v>109.817668641936</v>
      </c>
      <c r="I1753" s="58">
        <v>123.46111644966901</v>
      </c>
      <c r="J1753" s="58">
        <v>102.173795647004</v>
      </c>
      <c r="K1753" s="58">
        <v>103.18834203800699</v>
      </c>
      <c r="L1753" s="58">
        <v>93.051342017801701</v>
      </c>
      <c r="M1753" s="59">
        <v>0.52250703227404405</v>
      </c>
      <c r="N1753" s="59">
        <v>0.54847142675743599</v>
      </c>
      <c r="O1753" s="59">
        <v>0.52507454899091299</v>
      </c>
      <c r="P1753" s="59">
        <v>0.50555747108379701</v>
      </c>
      <c r="Q1753" s="59">
        <v>0.481314741046584</v>
      </c>
      <c r="R1753" s="59">
        <v>0.48726742852185301</v>
      </c>
      <c r="S1753" s="59">
        <v>0.44207375127078802</v>
      </c>
    </row>
    <row r="1754" spans="1:19" x14ac:dyDescent="0.3">
      <c r="A1754" t="s">
        <v>188</v>
      </c>
      <c r="B1754" t="s">
        <v>189</v>
      </c>
      <c r="C1754" s="51" t="s">
        <v>43</v>
      </c>
      <c r="D1754" s="51" t="s">
        <v>62</v>
      </c>
      <c r="E1754" s="51" t="s">
        <v>39</v>
      </c>
      <c r="F1754" s="58">
        <v>116.740934720219</v>
      </c>
      <c r="G1754" s="58">
        <v>111.749963504981</v>
      </c>
      <c r="H1754" s="58">
        <v>109.817668641936</v>
      </c>
      <c r="I1754" s="58">
        <v>123.46111644966901</v>
      </c>
      <c r="J1754" s="58">
        <v>102.173795647004</v>
      </c>
      <c r="K1754" s="58">
        <v>103.18834203800699</v>
      </c>
      <c r="L1754" s="58">
        <v>93.051342017801701</v>
      </c>
      <c r="M1754" s="59">
        <v>0.52250703227404405</v>
      </c>
      <c r="N1754" s="59">
        <v>0.54847142675743599</v>
      </c>
      <c r="O1754" s="59">
        <v>0.52507454899091299</v>
      </c>
      <c r="P1754" s="59">
        <v>0.50555747108379701</v>
      </c>
      <c r="Q1754" s="59">
        <v>0.481314741046584</v>
      </c>
      <c r="R1754" s="59">
        <v>0.48726742852185301</v>
      </c>
      <c r="S1754" s="59">
        <v>0.44207375127078802</v>
      </c>
    </row>
    <row r="1755" spans="1:19" x14ac:dyDescent="0.3">
      <c r="A1755" t="s">
        <v>194</v>
      </c>
      <c r="B1755" t="s">
        <v>195</v>
      </c>
      <c r="C1755" s="51" t="s">
        <v>43</v>
      </c>
      <c r="D1755" s="51" t="s">
        <v>62</v>
      </c>
      <c r="E1755" s="51" t="s">
        <v>44</v>
      </c>
      <c r="F1755" s="58">
        <v>121.88577915172699</v>
      </c>
      <c r="G1755" s="58">
        <v>114.275711820835</v>
      </c>
      <c r="H1755" s="58">
        <v>112.117240677971</v>
      </c>
      <c r="I1755" s="58">
        <v>125.418033420117</v>
      </c>
      <c r="J1755" s="58">
        <v>97.726271683100606</v>
      </c>
      <c r="K1755" s="58">
        <v>101.499191022849</v>
      </c>
      <c r="L1755" s="58">
        <v>97.829069719017994</v>
      </c>
      <c r="M1755" s="59">
        <v>0.63326946211133806</v>
      </c>
      <c r="N1755" s="59">
        <v>0.67479536942502205</v>
      </c>
      <c r="O1755" s="59">
        <v>0.63762833209951097</v>
      </c>
      <c r="P1755" s="59">
        <v>0.60736049429397798</v>
      </c>
      <c r="Q1755" s="59">
        <v>0.57277218769219196</v>
      </c>
      <c r="R1755" s="59">
        <v>0.58209673793278804</v>
      </c>
      <c r="S1755" s="59">
        <v>0.519525695765924</v>
      </c>
    </row>
    <row r="1756" spans="1:19" x14ac:dyDescent="0.3">
      <c r="A1756" t="s">
        <v>190</v>
      </c>
      <c r="B1756" t="s">
        <v>191</v>
      </c>
      <c r="C1756" s="51" t="s">
        <v>43</v>
      </c>
      <c r="D1756" s="51" t="s">
        <v>62</v>
      </c>
      <c r="E1756" s="51" t="s">
        <v>44</v>
      </c>
      <c r="F1756" s="58">
        <v>118.559910695792</v>
      </c>
      <c r="G1756" s="58">
        <v>106.70687683593</v>
      </c>
      <c r="H1756" s="58">
        <v>114.76009564764</v>
      </c>
      <c r="I1756" s="58">
        <v>122.25111581066599</v>
      </c>
      <c r="J1756" s="58">
        <v>103.206204602385</v>
      </c>
      <c r="K1756" s="58">
        <v>103.625685083778</v>
      </c>
      <c r="L1756" s="58">
        <v>95.614773468566497</v>
      </c>
      <c r="M1756" s="59">
        <v>0.63524895505835399</v>
      </c>
      <c r="N1756" s="59">
        <v>0.67569726902793503</v>
      </c>
      <c r="O1756" s="59">
        <v>0.63997285336131104</v>
      </c>
      <c r="P1756" s="59">
        <v>0.60811161093046695</v>
      </c>
      <c r="Q1756" s="59">
        <v>0.57323234879446405</v>
      </c>
      <c r="R1756" s="59">
        <v>0.58379613123947804</v>
      </c>
      <c r="S1756" s="59">
        <v>0.51996907146355198</v>
      </c>
    </row>
    <row r="1757" spans="1:19" x14ac:dyDescent="0.3">
      <c r="A1757" t="s">
        <v>180</v>
      </c>
      <c r="B1757" t="s">
        <v>181</v>
      </c>
      <c r="C1757" s="51" t="s">
        <v>38</v>
      </c>
      <c r="D1757" s="51" t="s">
        <v>62</v>
      </c>
      <c r="E1757" s="51" t="s">
        <v>39</v>
      </c>
      <c r="F1757" s="58">
        <v>116.740934720219</v>
      </c>
      <c r="G1757" s="58">
        <v>111.749963504981</v>
      </c>
      <c r="H1757" s="58">
        <v>109.817668641936</v>
      </c>
      <c r="I1757" s="58">
        <v>123.46111644966901</v>
      </c>
      <c r="J1757" s="58">
        <v>102.173795647004</v>
      </c>
      <c r="K1757" s="58">
        <v>103.18834203800699</v>
      </c>
      <c r="L1757" s="58">
        <v>93.051342017801701</v>
      </c>
      <c r="M1757" s="59">
        <v>0.52250703227404405</v>
      </c>
      <c r="N1757" s="59">
        <v>0.54847142675743599</v>
      </c>
      <c r="O1757" s="59">
        <v>0.52507454899091299</v>
      </c>
      <c r="P1757" s="59">
        <v>0.50555747108379701</v>
      </c>
      <c r="Q1757" s="59">
        <v>0.481314741046584</v>
      </c>
      <c r="R1757" s="59">
        <v>0.48726742852185301</v>
      </c>
      <c r="S1757" s="59">
        <v>0.44207375127078802</v>
      </c>
    </row>
    <row r="1758" spans="1:19" x14ac:dyDescent="0.3">
      <c r="A1758" t="s">
        <v>196</v>
      </c>
      <c r="B1758" t="s">
        <v>197</v>
      </c>
      <c r="C1758" s="51" t="s">
        <v>43</v>
      </c>
      <c r="D1758" s="51" t="s">
        <v>62</v>
      </c>
      <c r="E1758" s="51" t="s">
        <v>39</v>
      </c>
      <c r="F1758" s="58">
        <v>116.740934720219</v>
      </c>
      <c r="G1758" s="58">
        <v>111.749963504981</v>
      </c>
      <c r="H1758" s="58">
        <v>109.817668641936</v>
      </c>
      <c r="I1758" s="58">
        <v>123.46111644966901</v>
      </c>
      <c r="J1758" s="58">
        <v>102.173795647004</v>
      </c>
      <c r="K1758" s="58">
        <v>103.18834203800699</v>
      </c>
      <c r="L1758" s="58">
        <v>93.051342017801701</v>
      </c>
      <c r="M1758" s="59">
        <v>0.52250703227404405</v>
      </c>
      <c r="N1758" s="59">
        <v>0.54847142675743599</v>
      </c>
      <c r="O1758" s="59">
        <v>0.52507454899091299</v>
      </c>
      <c r="P1758" s="59">
        <v>0.50555747108379701</v>
      </c>
      <c r="Q1758" s="59">
        <v>0.481314741046584</v>
      </c>
      <c r="R1758" s="59">
        <v>0.48726742852185301</v>
      </c>
      <c r="S1758" s="59">
        <v>0.44207375127078802</v>
      </c>
    </row>
    <row r="1759" spans="1:19" x14ac:dyDescent="0.3">
      <c r="A1759" t="s">
        <v>2557</v>
      </c>
      <c r="B1759" t="s">
        <v>2558</v>
      </c>
      <c r="C1759" s="51" t="s">
        <v>38</v>
      </c>
      <c r="D1759" s="51" t="s">
        <v>62</v>
      </c>
      <c r="E1759" s="51" t="s">
        <v>39</v>
      </c>
      <c r="F1759" s="58">
        <v>101.009883873107</v>
      </c>
      <c r="G1759" s="58">
        <v>94.136479372588397</v>
      </c>
      <c r="H1759" s="58">
        <v>94.279573334378597</v>
      </c>
      <c r="I1759" s="58">
        <v>90.960011226064694</v>
      </c>
      <c r="J1759" s="58">
        <v>87.286123591607094</v>
      </c>
      <c r="K1759" s="58">
        <v>94.487644569293295</v>
      </c>
      <c r="L1759" s="58">
        <v>105.76358012575101</v>
      </c>
      <c r="M1759" s="59">
        <v>0.44753192585282497</v>
      </c>
      <c r="N1759" s="59">
        <v>0.48110287793388901</v>
      </c>
      <c r="O1759" s="59">
        <v>0.45000243407491503</v>
      </c>
      <c r="P1759" s="59">
        <v>0.42409998719490299</v>
      </c>
      <c r="Q1759" s="59">
        <v>0.39194002578216403</v>
      </c>
      <c r="R1759" s="59">
        <v>0.40011353961217799</v>
      </c>
      <c r="S1759" s="59">
        <v>0.33786782437968099</v>
      </c>
    </row>
    <row r="1760" spans="1:19" x14ac:dyDescent="0.3">
      <c r="A1760" t="s">
        <v>2561</v>
      </c>
      <c r="B1760" t="s">
        <v>2562</v>
      </c>
      <c r="C1760" s="51" t="s">
        <v>43</v>
      </c>
      <c r="D1760" s="51" t="s">
        <v>62</v>
      </c>
      <c r="E1760" s="51" t="s">
        <v>39</v>
      </c>
      <c r="F1760" s="58">
        <v>101.009883873107</v>
      </c>
      <c r="G1760" s="58">
        <v>94.136479372588397</v>
      </c>
      <c r="H1760" s="58">
        <v>94.279573334378597</v>
      </c>
      <c r="I1760" s="58">
        <v>90.960011226064694</v>
      </c>
      <c r="J1760" s="58">
        <v>87.286123591607094</v>
      </c>
      <c r="K1760" s="58">
        <v>94.487644569293295</v>
      </c>
      <c r="L1760" s="58">
        <v>105.76358012575101</v>
      </c>
      <c r="M1760" s="59">
        <v>0.44753192585282497</v>
      </c>
      <c r="N1760" s="59">
        <v>0.48110287793388901</v>
      </c>
      <c r="O1760" s="59">
        <v>0.45000243407491503</v>
      </c>
      <c r="P1760" s="59">
        <v>0.42409998719490299</v>
      </c>
      <c r="Q1760" s="59">
        <v>0.39194002578216403</v>
      </c>
      <c r="R1760" s="59">
        <v>0.40011353961217799</v>
      </c>
      <c r="S1760" s="59">
        <v>0.33786782437968099</v>
      </c>
    </row>
    <row r="1761" spans="1:19" x14ac:dyDescent="0.3">
      <c r="A1761" t="s">
        <v>2559</v>
      </c>
      <c r="B1761" t="s">
        <v>2560</v>
      </c>
      <c r="C1761" s="51" t="s">
        <v>38</v>
      </c>
      <c r="D1761" s="51" t="s">
        <v>62</v>
      </c>
      <c r="E1761" s="51" t="s">
        <v>39</v>
      </c>
      <c r="F1761" s="58">
        <v>101.009883873107</v>
      </c>
      <c r="G1761" s="58">
        <v>94.136479372588397</v>
      </c>
      <c r="H1761" s="58">
        <v>94.279573334378597</v>
      </c>
      <c r="I1761" s="58">
        <v>90.960011226064694</v>
      </c>
      <c r="J1761" s="58">
        <v>87.286123591607094</v>
      </c>
      <c r="K1761" s="58">
        <v>94.487644569293295</v>
      </c>
      <c r="L1761" s="58">
        <v>105.76358012575101</v>
      </c>
      <c r="M1761" s="59">
        <v>0.44753192585282497</v>
      </c>
      <c r="N1761" s="59">
        <v>0.48110287793388901</v>
      </c>
      <c r="O1761" s="59">
        <v>0.45000243407491503</v>
      </c>
      <c r="P1761" s="59">
        <v>0.42409998719490299</v>
      </c>
      <c r="Q1761" s="59">
        <v>0.39194002578216403</v>
      </c>
      <c r="R1761" s="59">
        <v>0.40011353961217799</v>
      </c>
      <c r="S1761" s="59">
        <v>0.33786782437968099</v>
      </c>
    </row>
    <row r="1762" spans="1:19" x14ac:dyDescent="0.3">
      <c r="A1762" t="s">
        <v>2555</v>
      </c>
      <c r="B1762" t="s">
        <v>2556</v>
      </c>
      <c r="C1762" s="51" t="s">
        <v>38</v>
      </c>
      <c r="D1762" s="51" t="s">
        <v>62</v>
      </c>
      <c r="E1762" s="51" t="s">
        <v>39</v>
      </c>
      <c r="F1762" s="58">
        <v>101.009883873107</v>
      </c>
      <c r="G1762" s="58">
        <v>94.136479372588397</v>
      </c>
      <c r="H1762" s="58">
        <v>94.279573334378597</v>
      </c>
      <c r="I1762" s="58">
        <v>90.960011226064694</v>
      </c>
      <c r="J1762" s="58">
        <v>87.286123591607094</v>
      </c>
      <c r="K1762" s="58">
        <v>94.487644569293295</v>
      </c>
      <c r="L1762" s="58">
        <v>105.76358012575101</v>
      </c>
      <c r="M1762" s="59">
        <v>0.44753192585282497</v>
      </c>
      <c r="N1762" s="59">
        <v>0.48110287793388901</v>
      </c>
      <c r="O1762" s="59">
        <v>0.45000243407491503</v>
      </c>
      <c r="P1762" s="59">
        <v>0.42409998719490299</v>
      </c>
      <c r="Q1762" s="59">
        <v>0.39194002578216403</v>
      </c>
      <c r="R1762" s="59">
        <v>0.40011353961217799</v>
      </c>
      <c r="S1762" s="59">
        <v>0.33786782437968099</v>
      </c>
    </row>
    <row r="1763" spans="1:19" x14ac:dyDescent="0.3">
      <c r="A1763" t="s">
        <v>83</v>
      </c>
      <c r="B1763" t="s">
        <v>84</v>
      </c>
      <c r="C1763" s="51" t="s">
        <v>43</v>
      </c>
      <c r="D1763" s="51" t="s">
        <v>62</v>
      </c>
      <c r="E1763" s="51" t="s">
        <v>39</v>
      </c>
      <c r="F1763" s="58">
        <v>92.237961803352405</v>
      </c>
      <c r="G1763" s="58">
        <v>87.554073874704599</v>
      </c>
      <c r="H1763" s="58">
        <v>91.380205525616404</v>
      </c>
      <c r="I1763" s="58">
        <v>88.221275589207195</v>
      </c>
      <c r="J1763" s="58"/>
      <c r="K1763" s="58"/>
      <c r="L1763" s="58"/>
      <c r="M1763" s="59">
        <v>0.32935429527318499</v>
      </c>
      <c r="N1763" s="59">
        <v>0.34376542324004999</v>
      </c>
      <c r="O1763" s="59">
        <v>0.32697889225134402</v>
      </c>
      <c r="P1763" s="59">
        <v>0.31790106448142302</v>
      </c>
      <c r="Q1763" s="59">
        <v>0.29913833164791698</v>
      </c>
      <c r="R1763" s="59">
        <v>0.29973776006956898</v>
      </c>
      <c r="S1763" s="59">
        <v>0.25161644196197203</v>
      </c>
    </row>
    <row r="1764" spans="1:19" x14ac:dyDescent="0.3">
      <c r="A1764" t="s">
        <v>4204</v>
      </c>
      <c r="B1764" t="s">
        <v>4205</v>
      </c>
      <c r="C1764" s="51" t="s">
        <v>38</v>
      </c>
      <c r="D1764" s="51" t="s">
        <v>62</v>
      </c>
      <c r="E1764" s="51" t="s">
        <v>44</v>
      </c>
      <c r="F1764" s="58">
        <v>116.90926536989301</v>
      </c>
      <c r="G1764" s="58">
        <v>101.667108159958</v>
      </c>
      <c r="H1764" s="58">
        <v>111.80750688075599</v>
      </c>
      <c r="I1764" s="58">
        <v>113.25159487384499</v>
      </c>
      <c r="J1764" s="58">
        <v>107.723651313704</v>
      </c>
      <c r="K1764" s="58">
        <v>110.636073437951</v>
      </c>
      <c r="L1764" s="58">
        <v>94.016123791365303</v>
      </c>
      <c r="M1764" s="59">
        <v>0.64856625024179204</v>
      </c>
      <c r="N1764" s="59">
        <v>0.68643138432066997</v>
      </c>
      <c r="O1764" s="59">
        <v>0.65251094537453502</v>
      </c>
      <c r="P1764" s="59">
        <v>0.62414896115273799</v>
      </c>
      <c r="Q1764" s="59">
        <v>0.59189453612950904</v>
      </c>
      <c r="R1764" s="59">
        <v>0.60042509600003802</v>
      </c>
      <c r="S1764" s="59">
        <v>0.53999057775756698</v>
      </c>
    </row>
    <row r="1765" spans="1:19" x14ac:dyDescent="0.3">
      <c r="A1765" t="s">
        <v>1606</v>
      </c>
      <c r="B1765" t="s">
        <v>1607</v>
      </c>
      <c r="C1765" s="51" t="s">
        <v>38</v>
      </c>
      <c r="D1765" s="51" t="s">
        <v>62</v>
      </c>
      <c r="E1765" s="51" t="s">
        <v>44</v>
      </c>
      <c r="F1765" s="58">
        <v>105.124208285786</v>
      </c>
      <c r="G1765" s="58">
        <v>100.310623890356</v>
      </c>
      <c r="H1765" s="58">
        <v>109.733323011482</v>
      </c>
      <c r="I1765" s="58">
        <v>104.25105581968801</v>
      </c>
      <c r="J1765" s="58">
        <v>107.647015712285</v>
      </c>
      <c r="K1765" s="58">
        <v>102.611671610011</v>
      </c>
      <c r="L1765" s="58">
        <v>93.206181470050595</v>
      </c>
      <c r="M1765" s="59">
        <v>0.64418206716631998</v>
      </c>
      <c r="N1765" s="59">
        <v>0.68182466688773802</v>
      </c>
      <c r="O1765" s="59">
        <v>0.64821101671242198</v>
      </c>
      <c r="P1765" s="59">
        <v>0.62011845243544395</v>
      </c>
      <c r="Q1765" s="59">
        <v>0.58884193706148102</v>
      </c>
      <c r="R1765" s="59">
        <v>0.59757916402720002</v>
      </c>
      <c r="S1765" s="59">
        <v>0.54021377862461595</v>
      </c>
    </row>
    <row r="1766" spans="1:19" x14ac:dyDescent="0.3">
      <c r="A1766" t="s">
        <v>1604</v>
      </c>
      <c r="B1766" t="s">
        <v>1605</v>
      </c>
      <c r="C1766" s="51" t="s">
        <v>43</v>
      </c>
      <c r="D1766" s="51" t="s">
        <v>62</v>
      </c>
      <c r="E1766" s="51" t="s">
        <v>44</v>
      </c>
      <c r="F1766" s="58">
        <v>108.90066981758299</v>
      </c>
      <c r="G1766" s="58">
        <v>107.91810856692101</v>
      </c>
      <c r="H1766" s="58">
        <v>117.045786586646</v>
      </c>
      <c r="I1766" s="58">
        <v>110.571019189871</v>
      </c>
      <c r="J1766" s="58">
        <v>112.66843319540099</v>
      </c>
      <c r="K1766" s="58">
        <v>107.05353312829899</v>
      </c>
      <c r="L1766" s="58">
        <v>92.9016927147903</v>
      </c>
      <c r="M1766" s="59">
        <v>0.64419071375019599</v>
      </c>
      <c r="N1766" s="59">
        <v>0.68182936627186297</v>
      </c>
      <c r="O1766" s="59">
        <v>0.648219902863718</v>
      </c>
      <c r="P1766" s="59">
        <v>0.62013186901453798</v>
      </c>
      <c r="Q1766" s="59">
        <v>0.588855185009311</v>
      </c>
      <c r="R1766" s="59">
        <v>0.597589420626219</v>
      </c>
      <c r="S1766" s="59">
        <v>0.540225369917397</v>
      </c>
    </row>
    <row r="1767" spans="1:19" x14ac:dyDescent="0.3">
      <c r="A1767" t="s">
        <v>1612</v>
      </c>
      <c r="B1767" t="s">
        <v>1613</v>
      </c>
      <c r="C1767" s="51" t="s">
        <v>43</v>
      </c>
      <c r="D1767" s="51" t="s">
        <v>62</v>
      </c>
      <c r="E1767" s="51" t="s">
        <v>44</v>
      </c>
      <c r="F1767" s="58">
        <v>103.491368213551</v>
      </c>
      <c r="G1767" s="58">
        <v>99.246783325197597</v>
      </c>
      <c r="H1767" s="58">
        <v>110.40899581078</v>
      </c>
      <c r="I1767" s="58">
        <v>105.30025755175799</v>
      </c>
      <c r="J1767" s="58">
        <v>109.04373332957201</v>
      </c>
      <c r="K1767" s="58">
        <v>104.968461186396</v>
      </c>
      <c r="L1767" s="58">
        <v>92.9016927147903</v>
      </c>
      <c r="M1767" s="59">
        <v>0.64419071375019599</v>
      </c>
      <c r="N1767" s="59">
        <v>0.68182936627186297</v>
      </c>
      <c r="O1767" s="59">
        <v>0.648219902863718</v>
      </c>
      <c r="P1767" s="59">
        <v>0.62013186901453798</v>
      </c>
      <c r="Q1767" s="59">
        <v>0.588855185009311</v>
      </c>
      <c r="R1767" s="59">
        <v>0.597589420626219</v>
      </c>
      <c r="S1767" s="59">
        <v>0.540225369917397</v>
      </c>
    </row>
    <row r="1768" spans="1:19" x14ac:dyDescent="0.3">
      <c r="A1768" t="s">
        <v>1610</v>
      </c>
      <c r="B1768" t="s">
        <v>1611</v>
      </c>
      <c r="C1768" s="51" t="s">
        <v>43</v>
      </c>
      <c r="D1768" s="51" t="s">
        <v>62</v>
      </c>
      <c r="E1768" s="51" t="s">
        <v>44</v>
      </c>
      <c r="F1768" s="58">
        <v>106.19192271487699</v>
      </c>
      <c r="G1768" s="58">
        <v>106.67934734879699</v>
      </c>
      <c r="H1768" s="58">
        <v>112.89416605696699</v>
      </c>
      <c r="I1768" s="58">
        <v>105.30025755175799</v>
      </c>
      <c r="J1768" s="58">
        <v>105.419081722939</v>
      </c>
      <c r="K1768" s="58">
        <v>102.88963839463101</v>
      </c>
      <c r="L1768" s="58">
        <v>92.9016927147903</v>
      </c>
      <c r="M1768" s="59">
        <v>0.64419071375019599</v>
      </c>
      <c r="N1768" s="59">
        <v>0.68182936627186297</v>
      </c>
      <c r="O1768" s="59">
        <v>0.648219902863718</v>
      </c>
      <c r="P1768" s="59">
        <v>0.62013186901453798</v>
      </c>
      <c r="Q1768" s="59">
        <v>0.588855185009311</v>
      </c>
      <c r="R1768" s="59">
        <v>0.597589420626219</v>
      </c>
      <c r="S1768" s="59">
        <v>0.540225369917397</v>
      </c>
    </row>
    <row r="1769" spans="1:19" x14ac:dyDescent="0.3">
      <c r="A1769" t="s">
        <v>1608</v>
      </c>
      <c r="B1769" t="s">
        <v>1609</v>
      </c>
      <c r="C1769" s="51" t="s">
        <v>43</v>
      </c>
      <c r="D1769" s="51" t="s">
        <v>62</v>
      </c>
      <c r="E1769" s="51" t="s">
        <v>44</v>
      </c>
      <c r="F1769" s="58">
        <v>107.862885692197</v>
      </c>
      <c r="G1769" s="58">
        <v>107.346395363383</v>
      </c>
      <c r="H1769" s="58">
        <v>108.796746105065</v>
      </c>
      <c r="I1769" s="58">
        <v>109.819839492076</v>
      </c>
      <c r="J1769" s="58">
        <v>108.366319011493</v>
      </c>
      <c r="K1769" s="58">
        <v>101.49408850576501</v>
      </c>
      <c r="L1769" s="58">
        <v>99.983489505848098</v>
      </c>
      <c r="M1769" s="59">
        <v>0.64635905177371</v>
      </c>
      <c r="N1769" s="59">
        <v>0.68354060859445998</v>
      </c>
      <c r="O1769" s="59">
        <v>0.65039658974244796</v>
      </c>
      <c r="P1769" s="59">
        <v>0.62199219819581597</v>
      </c>
      <c r="Q1769" s="59">
        <v>0.59062189996765901</v>
      </c>
      <c r="R1769" s="59">
        <v>0.59976785828504597</v>
      </c>
      <c r="S1769" s="59">
        <v>0.54208123631511396</v>
      </c>
    </row>
    <row r="1770" spans="1:19" x14ac:dyDescent="0.3">
      <c r="A1770" t="s">
        <v>386</v>
      </c>
      <c r="B1770" t="s">
        <v>387</v>
      </c>
      <c r="C1770" s="51" t="s">
        <v>38</v>
      </c>
      <c r="D1770" s="51" t="s">
        <v>62</v>
      </c>
      <c r="E1770" s="51" t="s">
        <v>44</v>
      </c>
      <c r="F1770" s="58">
        <v>115.590147313142</v>
      </c>
      <c r="G1770" s="58">
        <v>97.730214102378397</v>
      </c>
      <c r="H1770" s="58">
        <v>107.865237501107</v>
      </c>
      <c r="I1770" s="58">
        <v>102.599796763543</v>
      </c>
      <c r="J1770" s="58">
        <v>94.5342299768418</v>
      </c>
      <c r="K1770" s="58">
        <v>102.074898279081</v>
      </c>
      <c r="L1770" s="58">
        <v>89.458893720653705</v>
      </c>
      <c r="M1770" s="59">
        <v>0.61575807592517995</v>
      </c>
      <c r="N1770" s="59">
        <v>0.65922603432217097</v>
      </c>
      <c r="O1770" s="59">
        <v>0.62051447954302597</v>
      </c>
      <c r="P1770" s="59">
        <v>0.58747240040829696</v>
      </c>
      <c r="Q1770" s="59">
        <v>0.55114737949461801</v>
      </c>
      <c r="R1770" s="59">
        <v>0.56161462474008395</v>
      </c>
      <c r="S1770" s="59">
        <v>0.49619428537931798</v>
      </c>
    </row>
    <row r="1771" spans="1:19" x14ac:dyDescent="0.3">
      <c r="A1771" t="s">
        <v>3740</v>
      </c>
      <c r="B1771" t="s">
        <v>3741</v>
      </c>
      <c r="C1771" s="51" t="s">
        <v>43</v>
      </c>
      <c r="D1771" s="51" t="s">
        <v>62</v>
      </c>
      <c r="E1771" s="51" t="s">
        <v>44</v>
      </c>
      <c r="F1771" s="58">
        <v>97.342255588900201</v>
      </c>
      <c r="G1771" s="58">
        <v>102.93533709879399</v>
      </c>
      <c r="H1771" s="58">
        <v>93.610788131181593</v>
      </c>
      <c r="I1771" s="58">
        <v>92.705891562227805</v>
      </c>
      <c r="J1771" s="58">
        <v>91.738323871491801</v>
      </c>
      <c r="K1771" s="58">
        <v>97.906686471969905</v>
      </c>
      <c r="L1771" s="58">
        <v>102.618678955424</v>
      </c>
      <c r="M1771" s="59">
        <v>0.58123394775553505</v>
      </c>
      <c r="N1771" s="59">
        <v>0.62955525445100602</v>
      </c>
      <c r="O1771" s="59">
        <v>0.58664162973175904</v>
      </c>
      <c r="P1771" s="59">
        <v>0.54964688654530103</v>
      </c>
      <c r="Q1771" s="59">
        <v>0.50928185353060795</v>
      </c>
      <c r="R1771" s="59">
        <v>0.52162437006631401</v>
      </c>
      <c r="S1771" s="59">
        <v>0.42957715428682902</v>
      </c>
    </row>
    <row r="1772" spans="1:19" x14ac:dyDescent="0.3">
      <c r="A1772" t="s">
        <v>3734</v>
      </c>
      <c r="B1772" t="s">
        <v>3735</v>
      </c>
      <c r="C1772" s="51" t="s">
        <v>38</v>
      </c>
      <c r="D1772" s="51" t="s">
        <v>62</v>
      </c>
      <c r="E1772" s="51" t="s">
        <v>39</v>
      </c>
      <c r="F1772" s="58">
        <v>98.566844680069295</v>
      </c>
      <c r="G1772" s="58">
        <v>95.554017999989199</v>
      </c>
      <c r="H1772" s="58">
        <v>91.214351001158093</v>
      </c>
      <c r="I1772" s="58">
        <v>94.054610688413106</v>
      </c>
      <c r="J1772" s="58">
        <v>91.889857743314096</v>
      </c>
      <c r="K1772" s="58">
        <v>97.670806853547205</v>
      </c>
      <c r="L1772" s="58">
        <v>103.611172219351</v>
      </c>
      <c r="M1772" s="59">
        <v>0.429817678865129</v>
      </c>
      <c r="N1772" s="59">
        <v>0.45876748064366202</v>
      </c>
      <c r="O1772" s="59">
        <v>0.43288998012125901</v>
      </c>
      <c r="P1772" s="59">
        <v>0.40988865805892499</v>
      </c>
      <c r="Q1772" s="59">
        <v>0.38266565657046397</v>
      </c>
      <c r="R1772" s="59">
        <v>0.39062142136994199</v>
      </c>
      <c r="S1772" s="59">
        <v>0.30895913212971798</v>
      </c>
    </row>
    <row r="1773" spans="1:19" x14ac:dyDescent="0.3">
      <c r="A1773" t="s">
        <v>3736</v>
      </c>
      <c r="B1773" t="s">
        <v>3737</v>
      </c>
      <c r="C1773" s="51" t="s">
        <v>38</v>
      </c>
      <c r="D1773" s="51" t="s">
        <v>62</v>
      </c>
      <c r="E1773" s="51" t="s">
        <v>39</v>
      </c>
      <c r="F1773" s="58">
        <v>98.566844680069295</v>
      </c>
      <c r="G1773" s="58">
        <v>95.554017999989199</v>
      </c>
      <c r="H1773" s="58">
        <v>91.214351001158093</v>
      </c>
      <c r="I1773" s="58">
        <v>94.054610688413106</v>
      </c>
      <c r="J1773" s="58">
        <v>91.889857743314096</v>
      </c>
      <c r="K1773" s="58">
        <v>97.670806853547205</v>
      </c>
      <c r="L1773" s="58">
        <v>103.611172219351</v>
      </c>
      <c r="M1773" s="59">
        <v>0.429817678865129</v>
      </c>
      <c r="N1773" s="59">
        <v>0.45876748064366202</v>
      </c>
      <c r="O1773" s="59">
        <v>0.43288998012125901</v>
      </c>
      <c r="P1773" s="59">
        <v>0.40988865805892499</v>
      </c>
      <c r="Q1773" s="59">
        <v>0.38266565657046397</v>
      </c>
      <c r="R1773" s="59">
        <v>0.39062142136994199</v>
      </c>
      <c r="S1773" s="59">
        <v>0.30895913212971798</v>
      </c>
    </row>
    <row r="1774" spans="1:19" x14ac:dyDescent="0.3">
      <c r="A1774" t="s">
        <v>3738</v>
      </c>
      <c r="B1774" t="s">
        <v>3739</v>
      </c>
      <c r="C1774" s="51" t="s">
        <v>43</v>
      </c>
      <c r="D1774" s="51" t="s">
        <v>62</v>
      </c>
      <c r="E1774" s="51" t="s">
        <v>44</v>
      </c>
      <c r="F1774" s="58">
        <v>94.089724569644503</v>
      </c>
      <c r="G1774" s="58">
        <v>87.881733904129703</v>
      </c>
      <c r="H1774" s="58">
        <v>88.562229359084895</v>
      </c>
      <c r="I1774" s="58">
        <v>93.4590438623637</v>
      </c>
      <c r="J1774" s="58">
        <v>90.306135745991696</v>
      </c>
      <c r="K1774" s="58">
        <v>96.799159339595406</v>
      </c>
      <c r="L1774" s="58">
        <v>103.611172219351</v>
      </c>
      <c r="M1774" s="59">
        <v>0.58313577143744899</v>
      </c>
      <c r="N1774" s="59">
        <v>0.63038143404742297</v>
      </c>
      <c r="O1774" s="59">
        <v>0.58880416536028901</v>
      </c>
      <c r="P1774" s="59">
        <v>0.55051953839913803</v>
      </c>
      <c r="Q1774" s="59">
        <v>0.50996082413245503</v>
      </c>
      <c r="R1774" s="59">
        <v>0.52344543257509502</v>
      </c>
      <c r="S1774" s="59">
        <v>0.30895913212971798</v>
      </c>
    </row>
    <row r="1775" spans="1:19" x14ac:dyDescent="0.3">
      <c r="A1775" t="s">
        <v>3742</v>
      </c>
      <c r="B1775" t="s">
        <v>3743</v>
      </c>
      <c r="C1775" s="51" t="s">
        <v>43</v>
      </c>
      <c r="D1775" s="51" t="s">
        <v>62</v>
      </c>
      <c r="E1775" s="51" t="s">
        <v>39</v>
      </c>
      <c r="F1775" s="58">
        <v>98.566844680069295</v>
      </c>
      <c r="G1775" s="58">
        <v>95.554017999989199</v>
      </c>
      <c r="H1775" s="58">
        <v>91.214351001158093</v>
      </c>
      <c r="I1775" s="58">
        <v>94.054610688413106</v>
      </c>
      <c r="J1775" s="58">
        <v>91.889857743314096</v>
      </c>
      <c r="K1775" s="58">
        <v>97.670806853547205</v>
      </c>
      <c r="L1775" s="58">
        <v>103.611172219351</v>
      </c>
      <c r="M1775" s="59">
        <v>0.429817678865129</v>
      </c>
      <c r="N1775" s="59">
        <v>0.45876748064366202</v>
      </c>
      <c r="O1775" s="59">
        <v>0.43288998012125901</v>
      </c>
      <c r="P1775" s="59">
        <v>0.40988865805892499</v>
      </c>
      <c r="Q1775" s="59">
        <v>0.38266565657046397</v>
      </c>
      <c r="R1775" s="59">
        <v>0.39062142136994199</v>
      </c>
      <c r="S1775" s="59">
        <v>0.30895913212971798</v>
      </c>
    </row>
    <row r="1776" spans="1:19" x14ac:dyDescent="0.3">
      <c r="A1776" t="s">
        <v>3732</v>
      </c>
      <c r="B1776" t="s">
        <v>3733</v>
      </c>
      <c r="C1776" s="51" t="s">
        <v>38</v>
      </c>
      <c r="D1776" s="51" t="s">
        <v>62</v>
      </c>
      <c r="E1776" s="51" t="s">
        <v>39</v>
      </c>
      <c r="F1776" s="58">
        <v>98.566844680069295</v>
      </c>
      <c r="G1776" s="58">
        <v>95.554017999989199</v>
      </c>
      <c r="H1776" s="58">
        <v>91.214351001158093</v>
      </c>
      <c r="I1776" s="58">
        <v>94.054610688413106</v>
      </c>
      <c r="J1776" s="58">
        <v>91.889857743314096</v>
      </c>
      <c r="K1776" s="58">
        <v>97.670806853547205</v>
      </c>
      <c r="L1776" s="58">
        <v>103.611172219351</v>
      </c>
      <c r="M1776" s="59">
        <v>0.429817678865129</v>
      </c>
      <c r="N1776" s="59">
        <v>0.45876748064366202</v>
      </c>
      <c r="O1776" s="59">
        <v>0.43288998012125901</v>
      </c>
      <c r="P1776" s="59">
        <v>0.40988865805892499</v>
      </c>
      <c r="Q1776" s="59">
        <v>0.38266565657046397</v>
      </c>
      <c r="R1776" s="59">
        <v>0.39062142136994199</v>
      </c>
      <c r="S1776" s="59">
        <v>0.30895913212971798</v>
      </c>
    </row>
    <row r="1777" spans="1:19" x14ac:dyDescent="0.3">
      <c r="A1777" t="s">
        <v>5206</v>
      </c>
      <c r="B1777" t="s">
        <v>5207</v>
      </c>
      <c r="C1777" s="51" t="s">
        <v>38</v>
      </c>
      <c r="D1777" s="51" t="s">
        <v>62</v>
      </c>
      <c r="E1777" s="51" t="s">
        <v>39</v>
      </c>
      <c r="F1777" s="58">
        <v>99.990369248797506</v>
      </c>
      <c r="G1777" s="58">
        <v>94.326360560685202</v>
      </c>
      <c r="H1777" s="58">
        <v>104.799406215128</v>
      </c>
      <c r="I1777" s="58">
        <v>94.826661791619301</v>
      </c>
      <c r="J1777" s="58">
        <v>89.558938632162196</v>
      </c>
      <c r="K1777" s="58">
        <v>104.958514144665</v>
      </c>
      <c r="L1777" s="58">
        <v>98.432801272244902</v>
      </c>
      <c r="M1777" s="59">
        <v>0.47169722627518601</v>
      </c>
      <c r="N1777" s="59">
        <v>0.50152689009505702</v>
      </c>
      <c r="O1777" s="59">
        <v>0.46946470239207899</v>
      </c>
      <c r="P1777" s="59">
        <v>0.448624459147347</v>
      </c>
      <c r="Q1777" s="59">
        <v>0.41746086924943199</v>
      </c>
      <c r="R1777" s="59">
        <v>0.42257203457271297</v>
      </c>
      <c r="S1777" s="59">
        <v>0.35802612633831299</v>
      </c>
    </row>
    <row r="1778" spans="1:19" x14ac:dyDescent="0.3">
      <c r="A1778" t="s">
        <v>1192</v>
      </c>
      <c r="B1778" t="s">
        <v>1193</v>
      </c>
      <c r="C1778" s="51" t="s">
        <v>38</v>
      </c>
      <c r="D1778" s="51" t="s">
        <v>62</v>
      </c>
      <c r="E1778" s="51" t="s">
        <v>39</v>
      </c>
      <c r="F1778" s="58">
        <v>95.199947676425893</v>
      </c>
      <c r="G1778" s="58">
        <v>97.458023689925795</v>
      </c>
      <c r="H1778" s="58">
        <v>103.451615992882</v>
      </c>
      <c r="I1778" s="58">
        <v>92.128809929080504</v>
      </c>
      <c r="J1778" s="58">
        <v>88.063917034970203</v>
      </c>
      <c r="K1778" s="58">
        <v>104.136653437858</v>
      </c>
      <c r="L1778" s="58">
        <v>98.408692191916401</v>
      </c>
      <c r="M1778" s="59">
        <v>0.441522736010457</v>
      </c>
      <c r="N1778" s="59">
        <v>0.47100485164776801</v>
      </c>
      <c r="O1778" s="59">
        <v>0.43788473245779902</v>
      </c>
      <c r="P1778" s="59">
        <v>0.41879660672875102</v>
      </c>
      <c r="Q1778" s="59">
        <v>0.388234063475836</v>
      </c>
      <c r="R1778" s="59">
        <v>0.392041528420351</v>
      </c>
      <c r="S1778" s="59">
        <v>0.32839048763566397</v>
      </c>
    </row>
    <row r="1779" spans="1:19" x14ac:dyDescent="0.3">
      <c r="A1779" t="s">
        <v>1190</v>
      </c>
      <c r="B1779" t="s">
        <v>1191</v>
      </c>
      <c r="C1779" s="51" t="s">
        <v>38</v>
      </c>
      <c r="D1779" s="51" t="s">
        <v>62</v>
      </c>
      <c r="E1779" s="51" t="s">
        <v>39</v>
      </c>
      <c r="F1779" s="58">
        <v>95.199947676425893</v>
      </c>
      <c r="G1779" s="58">
        <v>97.458023689925795</v>
      </c>
      <c r="H1779" s="58">
        <v>103.451615992882</v>
      </c>
      <c r="I1779" s="58">
        <v>92.128809929080504</v>
      </c>
      <c r="J1779" s="58">
        <v>88.063917034970203</v>
      </c>
      <c r="K1779" s="58">
        <v>104.136653437858</v>
      </c>
      <c r="L1779" s="58">
        <v>98.408692191916401</v>
      </c>
      <c r="M1779" s="59">
        <v>0.441522736010457</v>
      </c>
      <c r="N1779" s="59">
        <v>0.47100485164776801</v>
      </c>
      <c r="O1779" s="59">
        <v>0.43788473245779902</v>
      </c>
      <c r="P1779" s="59">
        <v>0.41879660672875102</v>
      </c>
      <c r="Q1779" s="59">
        <v>0.388234063475836</v>
      </c>
      <c r="R1779" s="59">
        <v>0.392041528420351</v>
      </c>
      <c r="S1779" s="59">
        <v>0.32839048763566397</v>
      </c>
    </row>
    <row r="1780" spans="1:19" x14ac:dyDescent="0.3">
      <c r="A1780" t="s">
        <v>5202</v>
      </c>
      <c r="B1780" t="s">
        <v>5203</v>
      </c>
      <c r="C1780" s="51" t="s">
        <v>38</v>
      </c>
      <c r="D1780" s="51" t="s">
        <v>62</v>
      </c>
      <c r="E1780" s="51" t="s">
        <v>39</v>
      </c>
      <c r="F1780" s="58">
        <v>99.990369248797506</v>
      </c>
      <c r="G1780" s="58">
        <v>94.326360560685202</v>
      </c>
      <c r="H1780" s="58">
        <v>104.799406215128</v>
      </c>
      <c r="I1780" s="58">
        <v>94.826661791619301</v>
      </c>
      <c r="J1780" s="58">
        <v>89.558938632162196</v>
      </c>
      <c r="K1780" s="58">
        <v>104.958514144665</v>
      </c>
      <c r="L1780" s="58">
        <v>98.432801272244902</v>
      </c>
      <c r="M1780" s="59">
        <v>0.47169722627518601</v>
      </c>
      <c r="N1780" s="59">
        <v>0.50152689009505702</v>
      </c>
      <c r="O1780" s="59">
        <v>0.46946470239207899</v>
      </c>
      <c r="P1780" s="59">
        <v>0.448624459147347</v>
      </c>
      <c r="Q1780" s="59">
        <v>0.41746086924943199</v>
      </c>
      <c r="R1780" s="59">
        <v>0.42257203457271297</v>
      </c>
      <c r="S1780" s="59">
        <v>0.35802612633831299</v>
      </c>
    </row>
    <row r="1781" spans="1:19" x14ac:dyDescent="0.3">
      <c r="A1781" t="s">
        <v>1188</v>
      </c>
      <c r="B1781" t="s">
        <v>1189</v>
      </c>
      <c r="C1781" s="51" t="s">
        <v>43</v>
      </c>
      <c r="D1781" s="51" t="s">
        <v>62</v>
      </c>
      <c r="E1781" s="51" t="s">
        <v>39</v>
      </c>
      <c r="F1781" s="58">
        <v>95.199947676425893</v>
      </c>
      <c r="G1781" s="58">
        <v>97.458023689925795</v>
      </c>
      <c r="H1781" s="58">
        <v>103.451615992882</v>
      </c>
      <c r="I1781" s="58">
        <v>92.128809929080504</v>
      </c>
      <c r="J1781" s="58">
        <v>88.063917034970203</v>
      </c>
      <c r="K1781" s="58">
        <v>104.136653437858</v>
      </c>
      <c r="L1781" s="58">
        <v>98.408692191916401</v>
      </c>
      <c r="M1781" s="59">
        <v>0.441522736010457</v>
      </c>
      <c r="N1781" s="59">
        <v>0.47100485164776801</v>
      </c>
      <c r="O1781" s="59">
        <v>0.43788473245779902</v>
      </c>
      <c r="P1781" s="59">
        <v>0.41879660672875102</v>
      </c>
      <c r="Q1781" s="59">
        <v>0.388234063475836</v>
      </c>
      <c r="R1781" s="59">
        <v>0.392041528420351</v>
      </c>
      <c r="S1781" s="59">
        <v>0.32839048763566397</v>
      </c>
    </row>
    <row r="1782" spans="1:19" x14ac:dyDescent="0.3">
      <c r="A1782" t="s">
        <v>5212</v>
      </c>
      <c r="B1782" t="s">
        <v>5213</v>
      </c>
      <c r="C1782" s="51" t="s">
        <v>43</v>
      </c>
      <c r="D1782" s="51" t="s">
        <v>62</v>
      </c>
      <c r="E1782" s="51" t="s">
        <v>39</v>
      </c>
      <c r="F1782" s="58">
        <v>99.990369248797506</v>
      </c>
      <c r="G1782" s="58">
        <v>94.326360560685202</v>
      </c>
      <c r="H1782" s="58">
        <v>104.799406215128</v>
      </c>
      <c r="I1782" s="58">
        <v>94.826661791619301</v>
      </c>
      <c r="J1782" s="58">
        <v>89.558938632162196</v>
      </c>
      <c r="K1782" s="58">
        <v>104.958514144665</v>
      </c>
      <c r="L1782" s="58">
        <v>98.432801272244902</v>
      </c>
      <c r="M1782" s="59">
        <v>0.47169722627518601</v>
      </c>
      <c r="N1782" s="59">
        <v>0.50152689009505702</v>
      </c>
      <c r="O1782" s="59">
        <v>0.46946470239207899</v>
      </c>
      <c r="P1782" s="59">
        <v>0.448624459147347</v>
      </c>
      <c r="Q1782" s="59">
        <v>0.41746086924943199</v>
      </c>
      <c r="R1782" s="59">
        <v>0.42257203457271297</v>
      </c>
      <c r="S1782" s="59">
        <v>0.35802612633831299</v>
      </c>
    </row>
    <row r="1783" spans="1:19" x14ac:dyDescent="0.3">
      <c r="A1783" t="s">
        <v>5204</v>
      </c>
      <c r="B1783" t="s">
        <v>5205</v>
      </c>
      <c r="C1783" s="51" t="s">
        <v>38</v>
      </c>
      <c r="D1783" s="51" t="s">
        <v>62</v>
      </c>
      <c r="E1783" s="51" t="s">
        <v>39</v>
      </c>
      <c r="F1783" s="58">
        <v>99.990369248797506</v>
      </c>
      <c r="G1783" s="58">
        <v>94.326360560685202</v>
      </c>
      <c r="H1783" s="58">
        <v>104.799406215128</v>
      </c>
      <c r="I1783" s="58">
        <v>94.826661791619301</v>
      </c>
      <c r="J1783" s="58">
        <v>89.558938632162196</v>
      </c>
      <c r="K1783" s="58">
        <v>104.958514144665</v>
      </c>
      <c r="L1783" s="58">
        <v>98.432801272244902</v>
      </c>
      <c r="M1783" s="59">
        <v>0.47169722627518601</v>
      </c>
      <c r="N1783" s="59">
        <v>0.50152689009505702</v>
      </c>
      <c r="O1783" s="59">
        <v>0.46946470239207899</v>
      </c>
      <c r="P1783" s="59">
        <v>0.448624459147347</v>
      </c>
      <c r="Q1783" s="59">
        <v>0.41746086924943199</v>
      </c>
      <c r="R1783" s="59">
        <v>0.42257203457271297</v>
      </c>
      <c r="S1783" s="59">
        <v>0.35802612633831299</v>
      </c>
    </row>
    <row r="1784" spans="1:19" x14ac:dyDescent="0.3">
      <c r="A1784" t="s">
        <v>5210</v>
      </c>
      <c r="B1784" t="s">
        <v>5211</v>
      </c>
      <c r="C1784" s="51" t="s">
        <v>43</v>
      </c>
      <c r="D1784" s="51" t="s">
        <v>62</v>
      </c>
      <c r="E1784" s="51" t="s">
        <v>44</v>
      </c>
      <c r="F1784" s="58">
        <v>102.694555803402</v>
      </c>
      <c r="G1784" s="58">
        <v>99.688887834721896</v>
      </c>
      <c r="H1784" s="58">
        <v>108.847466952796</v>
      </c>
      <c r="I1784" s="58">
        <v>99.285229868892998</v>
      </c>
      <c r="J1784" s="58">
        <v>84.855307947120195</v>
      </c>
      <c r="K1784" s="58">
        <v>105.281492009766</v>
      </c>
      <c r="L1784" s="58">
        <v>97.717955878892795</v>
      </c>
      <c r="M1784" s="59">
        <v>0.60576980566157501</v>
      </c>
      <c r="N1784" s="59">
        <v>0.65111716779571704</v>
      </c>
      <c r="O1784" s="59">
        <v>0.60814327370060905</v>
      </c>
      <c r="P1784" s="59">
        <v>0.57286128905331701</v>
      </c>
      <c r="Q1784" s="59">
        <v>0.53130516389460503</v>
      </c>
      <c r="R1784" s="59">
        <v>0.54243183738575695</v>
      </c>
      <c r="S1784" s="59">
        <v>0.461411480300011</v>
      </c>
    </row>
    <row r="1785" spans="1:19" x14ac:dyDescent="0.3">
      <c r="A1785" t="s">
        <v>5208</v>
      </c>
      <c r="B1785" t="s">
        <v>5209</v>
      </c>
      <c r="C1785" s="51" t="s">
        <v>38</v>
      </c>
      <c r="D1785" s="51" t="s">
        <v>62</v>
      </c>
      <c r="E1785" s="51" t="s">
        <v>39</v>
      </c>
      <c r="F1785" s="58">
        <v>99.990369248797506</v>
      </c>
      <c r="G1785" s="58">
        <v>94.326360560685202</v>
      </c>
      <c r="H1785" s="58">
        <v>104.799406215128</v>
      </c>
      <c r="I1785" s="58">
        <v>94.826661791619301</v>
      </c>
      <c r="J1785" s="58">
        <v>89.558938632162196</v>
      </c>
      <c r="K1785" s="58">
        <v>104.958514144665</v>
      </c>
      <c r="L1785" s="58">
        <v>98.432801272244902</v>
      </c>
      <c r="M1785" s="59">
        <v>0.47169722627518601</v>
      </c>
      <c r="N1785" s="59">
        <v>0.50152689009505702</v>
      </c>
      <c r="O1785" s="59">
        <v>0.46946470239207899</v>
      </c>
      <c r="P1785" s="59">
        <v>0.448624459147347</v>
      </c>
      <c r="Q1785" s="59">
        <v>0.41746086924943199</v>
      </c>
      <c r="R1785" s="59">
        <v>0.42257203457271297</v>
      </c>
      <c r="S1785" s="59">
        <v>0.35802612633831299</v>
      </c>
    </row>
    <row r="1786" spans="1:19" x14ac:dyDescent="0.3">
      <c r="A1786" t="s">
        <v>5002</v>
      </c>
      <c r="B1786" t="s">
        <v>5003</v>
      </c>
      <c r="C1786" s="51" t="s">
        <v>43</v>
      </c>
      <c r="D1786" s="51" t="s">
        <v>62</v>
      </c>
      <c r="E1786" s="51" t="s">
        <v>39</v>
      </c>
      <c r="F1786" s="58">
        <v>92.027739651959905</v>
      </c>
      <c r="G1786" s="58">
        <v>88.308112440515302</v>
      </c>
      <c r="H1786" s="58">
        <v>93.682311712880704</v>
      </c>
      <c r="I1786" s="58">
        <v>92.650563248188604</v>
      </c>
      <c r="J1786" s="58">
        <v>90.628169353211504</v>
      </c>
      <c r="K1786" s="58">
        <v>101.632578845862</v>
      </c>
      <c r="L1786" s="58">
        <v>99.505906483117897</v>
      </c>
      <c r="M1786" s="59">
        <v>0.47380797962411297</v>
      </c>
      <c r="N1786" s="59">
        <v>0.50410215787553703</v>
      </c>
      <c r="O1786" s="59">
        <v>0.47611457465720802</v>
      </c>
      <c r="P1786" s="59">
        <v>0.45193458882787402</v>
      </c>
      <c r="Q1786" s="59">
        <v>0.42253568934302999</v>
      </c>
      <c r="R1786" s="59">
        <v>0.430730761738987</v>
      </c>
      <c r="S1786" s="59">
        <v>0.37370741712246203</v>
      </c>
    </row>
    <row r="1787" spans="1:19" x14ac:dyDescent="0.3">
      <c r="A1787" t="s">
        <v>60</v>
      </c>
      <c r="B1787" t="s">
        <v>61</v>
      </c>
      <c r="C1787" s="51" t="s">
        <v>43</v>
      </c>
      <c r="D1787" s="51" t="s">
        <v>62</v>
      </c>
      <c r="E1787" s="51" t="s">
        <v>39</v>
      </c>
      <c r="F1787" s="58">
        <v>102.341263523256</v>
      </c>
      <c r="G1787" s="58">
        <v>96.826034707163004</v>
      </c>
      <c r="H1787" s="58">
        <v>96.173892983445796</v>
      </c>
      <c r="I1787" s="58">
        <v>99.686824025389001</v>
      </c>
      <c r="J1787" s="58">
        <v>98.138989143358998</v>
      </c>
      <c r="K1787" s="58">
        <v>106.836188833172</v>
      </c>
      <c r="L1787" s="58"/>
      <c r="M1787" s="59">
        <v>0.34743705640107198</v>
      </c>
      <c r="N1787" s="59">
        <v>0.35692142051985498</v>
      </c>
      <c r="O1787" s="59">
        <v>0.343379366618559</v>
      </c>
      <c r="P1787" s="59">
        <v>0.33738671471706999</v>
      </c>
      <c r="Q1787" s="59">
        <v>0.32180256661942402</v>
      </c>
      <c r="R1787" s="59">
        <v>0.321547655509202</v>
      </c>
      <c r="S1787" s="59">
        <v>0.28107898544750298</v>
      </c>
    </row>
    <row r="1788" spans="1:19" x14ac:dyDescent="0.3">
      <c r="A1788" t="s">
        <v>4700</v>
      </c>
      <c r="B1788" t="s">
        <v>4701</v>
      </c>
      <c r="C1788" s="51" t="s">
        <v>38</v>
      </c>
      <c r="D1788" s="51" t="s">
        <v>62</v>
      </c>
      <c r="E1788" s="51" t="s">
        <v>39</v>
      </c>
      <c r="F1788" s="58">
        <v>91.420717045362906</v>
      </c>
      <c r="G1788" s="58">
        <v>91.012079691563699</v>
      </c>
      <c r="H1788" s="58">
        <v>96.0812640825567</v>
      </c>
      <c r="I1788" s="58">
        <v>89.037742061245197</v>
      </c>
      <c r="J1788" s="58">
        <v>92.605932502386196</v>
      </c>
      <c r="K1788" s="58">
        <v>106.920294367583</v>
      </c>
      <c r="L1788" s="58">
        <v>100.253218213232</v>
      </c>
      <c r="M1788" s="59">
        <v>0.47495666119325203</v>
      </c>
      <c r="N1788" s="59">
        <v>0.50550284690554703</v>
      </c>
      <c r="O1788" s="59">
        <v>0.47805619575818398</v>
      </c>
      <c r="P1788" s="59">
        <v>0.45406765348835498</v>
      </c>
      <c r="Q1788" s="59">
        <v>0.42421549431778499</v>
      </c>
      <c r="R1788" s="59">
        <v>0.43232875996458198</v>
      </c>
      <c r="S1788" s="59">
        <v>0.37403045955138098</v>
      </c>
    </row>
    <row r="1789" spans="1:19" x14ac:dyDescent="0.3">
      <c r="A1789" t="s">
        <v>4698</v>
      </c>
      <c r="B1789" t="s">
        <v>4699</v>
      </c>
      <c r="C1789" s="51" t="s">
        <v>43</v>
      </c>
      <c r="D1789" s="51" t="s">
        <v>62</v>
      </c>
      <c r="E1789" s="51" t="s">
        <v>39</v>
      </c>
      <c r="F1789" s="58">
        <v>91.420717045362906</v>
      </c>
      <c r="G1789" s="58">
        <v>91.012079691563699</v>
      </c>
      <c r="H1789" s="58">
        <v>96.0812640825567</v>
      </c>
      <c r="I1789" s="58">
        <v>89.037742061245197</v>
      </c>
      <c r="J1789" s="58">
        <v>92.605932502386196</v>
      </c>
      <c r="K1789" s="58">
        <v>106.920294367583</v>
      </c>
      <c r="L1789" s="58">
        <v>100.253218213232</v>
      </c>
      <c r="M1789" s="59">
        <v>0.47495666119325203</v>
      </c>
      <c r="N1789" s="59">
        <v>0.50550284690554703</v>
      </c>
      <c r="O1789" s="59">
        <v>0.47805619575818398</v>
      </c>
      <c r="P1789" s="59">
        <v>0.45406765348835498</v>
      </c>
      <c r="Q1789" s="59">
        <v>0.42421549431778499</v>
      </c>
      <c r="R1789" s="59">
        <v>0.43232875996458198</v>
      </c>
      <c r="S1789" s="59">
        <v>0.37403045955138098</v>
      </c>
    </row>
    <row r="1790" spans="1:19" x14ac:dyDescent="0.3">
      <c r="A1790" t="s">
        <v>4696</v>
      </c>
      <c r="B1790" t="s">
        <v>4697</v>
      </c>
      <c r="C1790" s="51" t="s">
        <v>43</v>
      </c>
      <c r="D1790" s="51" t="s">
        <v>62</v>
      </c>
      <c r="E1790" s="51" t="s">
        <v>39</v>
      </c>
      <c r="F1790" s="58">
        <v>91.420717045362906</v>
      </c>
      <c r="G1790" s="58">
        <v>91.012079691563699</v>
      </c>
      <c r="H1790" s="58">
        <v>96.0812640825567</v>
      </c>
      <c r="I1790" s="58">
        <v>89.037742061245197</v>
      </c>
      <c r="J1790" s="58">
        <v>92.605932502386196</v>
      </c>
      <c r="K1790" s="58">
        <v>106.920294367583</v>
      </c>
      <c r="L1790" s="58">
        <v>100.253218213232</v>
      </c>
      <c r="M1790" s="59">
        <v>0.47495666119325203</v>
      </c>
      <c r="N1790" s="59">
        <v>0.50550284690554703</v>
      </c>
      <c r="O1790" s="59">
        <v>0.47805619575818398</v>
      </c>
      <c r="P1790" s="59">
        <v>0.45406765348835498</v>
      </c>
      <c r="Q1790" s="59">
        <v>0.42421549431778499</v>
      </c>
      <c r="R1790" s="59">
        <v>0.43232875996458198</v>
      </c>
      <c r="S1790" s="59">
        <v>0.37403045955138098</v>
      </c>
    </row>
    <row r="1791" spans="1:19" x14ac:dyDescent="0.3">
      <c r="A1791" t="s">
        <v>4206</v>
      </c>
      <c r="B1791" t="s">
        <v>4207</v>
      </c>
      <c r="C1791" s="51" t="s">
        <v>43</v>
      </c>
      <c r="D1791" s="51" t="s">
        <v>62</v>
      </c>
      <c r="E1791" s="51" t="s">
        <v>44</v>
      </c>
      <c r="F1791" s="58">
        <v>117.976979798984</v>
      </c>
      <c r="G1791" s="58">
        <v>101.84200910207301</v>
      </c>
      <c r="H1791" s="58">
        <v>110.82834110443299</v>
      </c>
      <c r="I1791" s="58">
        <v>120.892183694943</v>
      </c>
      <c r="J1791" s="58">
        <v>106.70393452656801</v>
      </c>
      <c r="K1791" s="58">
        <v>102.592505638536</v>
      </c>
      <c r="L1791" s="58">
        <v>89.674508146230707</v>
      </c>
      <c r="M1791" s="59">
        <v>0.64860898046901305</v>
      </c>
      <c r="N1791" s="59">
        <v>0.68647546452250996</v>
      </c>
      <c r="O1791" s="59">
        <v>0.65255486789021799</v>
      </c>
      <c r="P1791" s="59">
        <v>0.62419144119321102</v>
      </c>
      <c r="Q1791" s="59">
        <v>0.591933964431691</v>
      </c>
      <c r="R1791" s="59">
        <v>0.60047090784103296</v>
      </c>
      <c r="S1791" s="59">
        <v>0.54002247157004701</v>
      </c>
    </row>
    <row r="1792" spans="1:19" x14ac:dyDescent="0.3">
      <c r="A1792" t="s">
        <v>4208</v>
      </c>
      <c r="B1792" t="s">
        <v>4209</v>
      </c>
      <c r="C1792" s="51" t="s">
        <v>43</v>
      </c>
      <c r="D1792" s="51" t="s">
        <v>62</v>
      </c>
      <c r="E1792" s="51" t="s">
        <v>39</v>
      </c>
      <c r="F1792" s="58">
        <v>118.671821630633</v>
      </c>
      <c r="G1792" s="58">
        <v>106.58411109199901</v>
      </c>
      <c r="H1792" s="58">
        <v>110.094987997313</v>
      </c>
      <c r="I1792" s="58">
        <v>118.163470150623</v>
      </c>
      <c r="J1792" s="58">
        <v>107.82475432691</v>
      </c>
      <c r="K1792" s="58">
        <v>104.55221618879401</v>
      </c>
      <c r="L1792" s="58">
        <v>91.171280216626897</v>
      </c>
      <c r="M1792" s="59">
        <v>0.549346937748874</v>
      </c>
      <c r="N1792" s="59">
        <v>0.57263350743969299</v>
      </c>
      <c r="O1792" s="59">
        <v>0.55129457844211405</v>
      </c>
      <c r="P1792" s="59">
        <v>0.53434837591683904</v>
      </c>
      <c r="Q1792" s="59">
        <v>0.51196344829969598</v>
      </c>
      <c r="R1792" s="59">
        <v>0.51660892543402304</v>
      </c>
      <c r="S1792" s="59">
        <v>0.47280623397181099</v>
      </c>
    </row>
    <row r="1793" spans="1:19" x14ac:dyDescent="0.3">
      <c r="A1793" t="s">
        <v>168</v>
      </c>
      <c r="B1793" t="s">
        <v>169</v>
      </c>
      <c r="C1793" s="51" t="s">
        <v>43</v>
      </c>
      <c r="D1793" s="51" t="s">
        <v>62</v>
      </c>
      <c r="E1793" s="51" t="s">
        <v>39</v>
      </c>
      <c r="F1793" s="58">
        <v>95.950941597928306</v>
      </c>
      <c r="G1793" s="58">
        <v>100.16002642626</v>
      </c>
      <c r="H1793" s="58">
        <v>98.668583317160298</v>
      </c>
      <c r="I1793" s="58">
        <v>94.7126644660284</v>
      </c>
      <c r="J1793" s="58">
        <v>97.866300562871103</v>
      </c>
      <c r="K1793" s="58">
        <v>95.2162782757553</v>
      </c>
      <c r="L1793" s="58">
        <v>101.48602654846199</v>
      </c>
      <c r="M1793" s="59">
        <v>0.404392344790997</v>
      </c>
      <c r="N1793" s="59">
        <v>0.42396044706074398</v>
      </c>
      <c r="O1793" s="59">
        <v>0.40468098575483902</v>
      </c>
      <c r="P1793" s="59">
        <v>0.39031498030448297</v>
      </c>
      <c r="Q1793" s="59">
        <v>0.37020296801835501</v>
      </c>
      <c r="R1793" s="59">
        <v>0.374883488460101</v>
      </c>
      <c r="S1793" s="59">
        <v>0.33408168980456099</v>
      </c>
    </row>
    <row r="1794" spans="1:19" x14ac:dyDescent="0.3">
      <c r="A1794" t="s">
        <v>308</v>
      </c>
      <c r="B1794" t="s">
        <v>309</v>
      </c>
      <c r="C1794" s="51" t="s">
        <v>43</v>
      </c>
      <c r="D1794" s="51" t="s">
        <v>62</v>
      </c>
      <c r="E1794" s="51" t="s">
        <v>44</v>
      </c>
      <c r="F1794" s="58">
        <v>90.769132148996803</v>
      </c>
      <c r="G1794" s="58">
        <v>92.810004872074003</v>
      </c>
      <c r="H1794" s="58">
        <v>87.579054328578906</v>
      </c>
      <c r="I1794" s="58">
        <v>103.341049817301</v>
      </c>
      <c r="J1794" s="58">
        <v>98.418245800265694</v>
      </c>
      <c r="K1794" s="58">
        <v>88.554042115354207</v>
      </c>
      <c r="L1794" s="58">
        <v>113.243394393649</v>
      </c>
      <c r="M1794" s="59">
        <v>0.61920895858595704</v>
      </c>
      <c r="N1794" s="59">
        <v>0.66860217575858405</v>
      </c>
      <c r="O1794" s="59">
        <v>0.61767416617876303</v>
      </c>
      <c r="P1794" s="59">
        <v>0.60209201621578301</v>
      </c>
      <c r="Q1794" s="59">
        <v>0.56805616701528305</v>
      </c>
      <c r="R1794" s="59">
        <v>0.56186793291031201</v>
      </c>
      <c r="S1794" s="59">
        <v>0.49422635706571699</v>
      </c>
    </row>
    <row r="1795" spans="1:19" x14ac:dyDescent="0.3">
      <c r="A1795" t="s">
        <v>300</v>
      </c>
      <c r="B1795" t="s">
        <v>301</v>
      </c>
      <c r="C1795" s="51" t="s">
        <v>38</v>
      </c>
      <c r="D1795" s="51" t="s">
        <v>62</v>
      </c>
      <c r="E1795" s="51" t="s">
        <v>44</v>
      </c>
      <c r="F1795" s="58">
        <v>81.591506997205201</v>
      </c>
      <c r="G1795" s="58">
        <v>94.774782397626595</v>
      </c>
      <c r="H1795" s="58">
        <v>87.313384504224302</v>
      </c>
      <c r="I1795" s="58">
        <v>97.021095991968096</v>
      </c>
      <c r="J1795" s="58">
        <v>97.0214958493182</v>
      </c>
      <c r="K1795" s="58">
        <v>88.695995287270307</v>
      </c>
      <c r="L1795" s="58">
        <v>108.68471331347401</v>
      </c>
      <c r="M1795" s="59">
        <v>0.61921357595151605</v>
      </c>
      <c r="N1795" s="59">
        <v>0.62998746786041404</v>
      </c>
      <c r="O1795" s="59">
        <v>0.56394026074799597</v>
      </c>
      <c r="P1795" s="59">
        <v>0.60209201621578301</v>
      </c>
      <c r="Q1795" s="59">
        <v>0.56805616701528305</v>
      </c>
      <c r="R1795" s="59">
        <v>0.53668240435316505</v>
      </c>
      <c r="S1795" s="59">
        <v>0.41479473101683401</v>
      </c>
    </row>
    <row r="1796" spans="1:19" x14ac:dyDescent="0.3">
      <c r="A1796" t="s">
        <v>306</v>
      </c>
      <c r="B1796" t="s">
        <v>307</v>
      </c>
      <c r="C1796" s="51" t="s">
        <v>43</v>
      </c>
      <c r="D1796" s="51" t="s">
        <v>62</v>
      </c>
      <c r="E1796" s="51" t="s">
        <v>44</v>
      </c>
      <c r="F1796" s="58">
        <v>91.617164702969703</v>
      </c>
      <c r="G1796" s="58">
        <v>91.305442842031596</v>
      </c>
      <c r="H1796" s="58">
        <v>83.923484446168501</v>
      </c>
      <c r="I1796" s="58">
        <v>93.832470211919897</v>
      </c>
      <c r="J1796" s="58">
        <v>89.405136578181995</v>
      </c>
      <c r="K1796" s="58">
        <v>87.680307729246607</v>
      </c>
      <c r="L1796" s="58">
        <v>113.866602958531</v>
      </c>
      <c r="M1796" s="59">
        <v>0.67360760943402798</v>
      </c>
      <c r="N1796" s="59">
        <v>0.71748624001154204</v>
      </c>
      <c r="O1796" s="59">
        <v>0.66821996416571605</v>
      </c>
      <c r="P1796" s="59">
        <v>0.65402877974566798</v>
      </c>
      <c r="Q1796" s="59">
        <v>0.61878146390601596</v>
      </c>
      <c r="R1796" s="59">
        <v>0.61319107570014098</v>
      </c>
      <c r="S1796" s="59">
        <v>0.53513500970304795</v>
      </c>
    </row>
    <row r="1797" spans="1:19" x14ac:dyDescent="0.3">
      <c r="A1797" t="s">
        <v>304</v>
      </c>
      <c r="B1797" t="s">
        <v>305</v>
      </c>
      <c r="C1797" s="51" t="s">
        <v>43</v>
      </c>
      <c r="D1797" s="51" t="s">
        <v>62</v>
      </c>
      <c r="E1797" s="51" t="s">
        <v>44</v>
      </c>
      <c r="F1797" s="58">
        <v>90.769132148996803</v>
      </c>
      <c r="G1797" s="58">
        <v>90.330314242329607</v>
      </c>
      <c r="H1797" s="58">
        <v>85.811275819084798</v>
      </c>
      <c r="I1797" s="58">
        <v>98.0703009056556</v>
      </c>
      <c r="J1797" s="58">
        <v>93.5853432099846</v>
      </c>
      <c r="K1797" s="58">
        <v>88.888285650197204</v>
      </c>
      <c r="L1797" s="58">
        <v>108.68471331347401</v>
      </c>
      <c r="M1797" s="59">
        <v>0.61920895858595704</v>
      </c>
      <c r="N1797" s="59">
        <v>0.62998476805275405</v>
      </c>
      <c r="O1797" s="59">
        <v>0.56393656826481298</v>
      </c>
      <c r="P1797" s="59">
        <v>0.60209201621578301</v>
      </c>
      <c r="Q1797" s="59">
        <v>0.56805616701528305</v>
      </c>
      <c r="R1797" s="59">
        <v>0.53667639509702003</v>
      </c>
      <c r="S1797" s="59">
        <v>0.41479473101683401</v>
      </c>
    </row>
    <row r="1798" spans="1:19" x14ac:dyDescent="0.3">
      <c r="A1798" t="s">
        <v>298</v>
      </c>
      <c r="B1798" t="s">
        <v>299</v>
      </c>
      <c r="C1798" s="51" t="s">
        <v>38</v>
      </c>
      <c r="D1798" s="51" t="s">
        <v>62</v>
      </c>
      <c r="E1798" s="51" t="s">
        <v>44</v>
      </c>
      <c r="F1798" s="58">
        <v>89.701363102562894</v>
      </c>
      <c r="G1798" s="58">
        <v>92.635071078541998</v>
      </c>
      <c r="H1798" s="58">
        <v>84.412424340734603</v>
      </c>
      <c r="I1798" s="58">
        <v>99.658452626797896</v>
      </c>
      <c r="J1798" s="58">
        <v>103.062633497712</v>
      </c>
      <c r="K1798" s="58">
        <v>88.276040931742898</v>
      </c>
      <c r="L1798" s="58">
        <v>107.49220676611201</v>
      </c>
      <c r="M1798" s="59">
        <v>0.61921357595151605</v>
      </c>
      <c r="N1798" s="59">
        <v>0.66860704737876697</v>
      </c>
      <c r="O1798" s="59">
        <v>0.61768058707604101</v>
      </c>
      <c r="P1798" s="59">
        <v>0.60209201621578301</v>
      </c>
      <c r="Q1798" s="59">
        <v>0.56805616701528305</v>
      </c>
      <c r="R1798" s="59">
        <v>0.561873560085701</v>
      </c>
      <c r="S1798" s="59">
        <v>0.494249261562619</v>
      </c>
    </row>
    <row r="1799" spans="1:19" x14ac:dyDescent="0.3">
      <c r="A1799" t="s">
        <v>302</v>
      </c>
      <c r="B1799" t="s">
        <v>303</v>
      </c>
      <c r="C1799" s="51" t="s">
        <v>38</v>
      </c>
      <c r="D1799" s="51" t="s">
        <v>62</v>
      </c>
      <c r="E1799" s="51" t="s">
        <v>44</v>
      </c>
      <c r="F1799" s="58">
        <v>95.110642859657403</v>
      </c>
      <c r="G1799" s="58">
        <v>97.590112665894594</v>
      </c>
      <c r="H1799" s="58">
        <v>93.540172305146598</v>
      </c>
      <c r="I1799" s="58">
        <v>100.975151930915</v>
      </c>
      <c r="J1799" s="58">
        <v>90.980364957211194</v>
      </c>
      <c r="K1799" s="58">
        <v>88.276040931742898</v>
      </c>
      <c r="L1799" s="58">
        <v>107.49220676611201</v>
      </c>
      <c r="M1799" s="59">
        <v>0.61921357595151605</v>
      </c>
      <c r="N1799" s="59">
        <v>0.66860704737876697</v>
      </c>
      <c r="O1799" s="59">
        <v>0.61768058707604101</v>
      </c>
      <c r="P1799" s="59">
        <v>0.60209201621578301</v>
      </c>
      <c r="Q1799" s="59">
        <v>0.56805616701528305</v>
      </c>
      <c r="R1799" s="59">
        <v>0.561873560085701</v>
      </c>
      <c r="S1799" s="59">
        <v>0.494249261562619</v>
      </c>
    </row>
    <row r="1800" spans="1:19" x14ac:dyDescent="0.3">
      <c r="A1800" t="s">
        <v>5080</v>
      </c>
      <c r="B1800" t="s">
        <v>5081</v>
      </c>
      <c r="C1800" s="51" t="s">
        <v>43</v>
      </c>
      <c r="D1800" s="51" t="s">
        <v>62</v>
      </c>
      <c r="E1800" s="51" t="s">
        <v>39</v>
      </c>
      <c r="F1800" s="58">
        <v>102.774952531604</v>
      </c>
      <c r="G1800" s="58">
        <v>94.198240035844705</v>
      </c>
      <c r="H1800" s="58">
        <v>94.676826124557195</v>
      </c>
      <c r="I1800" s="58">
        <v>85.829049824805594</v>
      </c>
      <c r="J1800" s="58">
        <v>87.758484590777996</v>
      </c>
      <c r="K1800" s="58">
        <v>100.528672780668</v>
      </c>
      <c r="L1800" s="58">
        <v>104.27877609303199</v>
      </c>
      <c r="M1800" s="59">
        <v>0.45651345238208302</v>
      </c>
      <c r="N1800" s="59">
        <v>0.48273151771578898</v>
      </c>
      <c r="O1800" s="59">
        <v>0.45857642849260799</v>
      </c>
      <c r="P1800" s="59">
        <v>0.43746991304796601</v>
      </c>
      <c r="Q1800" s="59">
        <v>0.411748149290946</v>
      </c>
      <c r="R1800" s="59">
        <v>0.41887989595638903</v>
      </c>
      <c r="S1800" s="59">
        <v>0.36363247874203902</v>
      </c>
    </row>
    <row r="1801" spans="1:19" x14ac:dyDescent="0.3">
      <c r="A1801" t="s">
        <v>5078</v>
      </c>
      <c r="B1801" t="s">
        <v>5079</v>
      </c>
      <c r="C1801" s="51" t="s">
        <v>38</v>
      </c>
      <c r="D1801" s="51" t="s">
        <v>62</v>
      </c>
      <c r="E1801" s="51" t="s">
        <v>39</v>
      </c>
      <c r="F1801" s="58">
        <v>102.774952531604</v>
      </c>
      <c r="G1801" s="58">
        <v>94.198240035844705</v>
      </c>
      <c r="H1801" s="58">
        <v>94.676826124557195</v>
      </c>
      <c r="I1801" s="58">
        <v>85.829049824805594</v>
      </c>
      <c r="J1801" s="58">
        <v>87.758484590777996</v>
      </c>
      <c r="K1801" s="58">
        <v>100.528672780668</v>
      </c>
      <c r="L1801" s="58">
        <v>104.27877609303199</v>
      </c>
      <c r="M1801" s="59">
        <v>0.45651345238208302</v>
      </c>
      <c r="N1801" s="59">
        <v>0.48273151771578898</v>
      </c>
      <c r="O1801" s="59">
        <v>0.45857642849260799</v>
      </c>
      <c r="P1801" s="59">
        <v>0.43746991304796601</v>
      </c>
      <c r="Q1801" s="59">
        <v>0.411748149290946</v>
      </c>
      <c r="R1801" s="59">
        <v>0.41887989595638903</v>
      </c>
      <c r="S1801" s="59">
        <v>0.36363247874203902</v>
      </c>
    </row>
    <row r="1802" spans="1:19" x14ac:dyDescent="0.3">
      <c r="A1802" t="s">
        <v>4684</v>
      </c>
      <c r="B1802" t="s">
        <v>4685</v>
      </c>
      <c r="C1802" s="51" t="s">
        <v>38</v>
      </c>
      <c r="D1802" s="51" t="s">
        <v>62</v>
      </c>
      <c r="E1802" s="51" t="s">
        <v>39</v>
      </c>
      <c r="F1802" s="58">
        <v>98.771348395699107</v>
      </c>
      <c r="G1802" s="58">
        <v>102.386258521312</v>
      </c>
      <c r="H1802" s="58">
        <v>85.746522581713606</v>
      </c>
      <c r="I1802" s="58">
        <v>94.090085714378404</v>
      </c>
      <c r="J1802" s="58">
        <v>94.024641834765305</v>
      </c>
      <c r="K1802" s="58">
        <v>95.518530748429797</v>
      </c>
      <c r="L1802" s="58">
        <v>96.438863132157294</v>
      </c>
      <c r="M1802" s="59">
        <v>0.51253158771097596</v>
      </c>
      <c r="N1802" s="59">
        <v>0.53237831685871695</v>
      </c>
      <c r="O1802" s="59">
        <v>0.50498283264442001</v>
      </c>
      <c r="P1802" s="59">
        <v>0.49553916443123303</v>
      </c>
      <c r="Q1802" s="59">
        <v>0.47189703811081102</v>
      </c>
      <c r="R1802" s="59">
        <v>0.47340755071014101</v>
      </c>
      <c r="S1802" s="59">
        <v>0.41460288074839902</v>
      </c>
    </row>
    <row r="1803" spans="1:19" x14ac:dyDescent="0.3">
      <c r="A1803" t="s">
        <v>4690</v>
      </c>
      <c r="B1803" t="s">
        <v>4691</v>
      </c>
      <c r="C1803" s="51" t="s">
        <v>38</v>
      </c>
      <c r="D1803" s="51" t="s">
        <v>62</v>
      </c>
      <c r="E1803" s="51" t="s">
        <v>39</v>
      </c>
      <c r="F1803" s="58">
        <v>98.771348395699107</v>
      </c>
      <c r="G1803" s="58">
        <v>102.386258521312</v>
      </c>
      <c r="H1803" s="58">
        <v>85.746522581713606</v>
      </c>
      <c r="I1803" s="58">
        <v>94.090085714378404</v>
      </c>
      <c r="J1803" s="58">
        <v>94.024641834765305</v>
      </c>
      <c r="K1803" s="58">
        <v>95.518530748429797</v>
      </c>
      <c r="L1803" s="58">
        <v>96.438863132157294</v>
      </c>
      <c r="M1803" s="59">
        <v>0.51253158771097596</v>
      </c>
      <c r="N1803" s="59">
        <v>0.53237831685871695</v>
      </c>
      <c r="O1803" s="59">
        <v>0.50498283264442001</v>
      </c>
      <c r="P1803" s="59">
        <v>0.49553916443123303</v>
      </c>
      <c r="Q1803" s="59">
        <v>0.47189703811081102</v>
      </c>
      <c r="R1803" s="59">
        <v>0.47340755071014101</v>
      </c>
      <c r="S1803" s="59">
        <v>0.41460288074839902</v>
      </c>
    </row>
    <row r="1804" spans="1:19" x14ac:dyDescent="0.3">
      <c r="A1804" t="s">
        <v>4686</v>
      </c>
      <c r="B1804" t="s">
        <v>4687</v>
      </c>
      <c r="C1804" s="51" t="s">
        <v>38</v>
      </c>
      <c r="D1804" s="51" t="s">
        <v>62</v>
      </c>
      <c r="E1804" s="51" t="s">
        <v>39</v>
      </c>
      <c r="F1804" s="58">
        <v>98.771348395699107</v>
      </c>
      <c r="G1804" s="58">
        <v>102.386258521312</v>
      </c>
      <c r="H1804" s="58">
        <v>85.746522581713606</v>
      </c>
      <c r="I1804" s="58">
        <v>94.090085714378404</v>
      </c>
      <c r="J1804" s="58">
        <v>94.024641834765305</v>
      </c>
      <c r="K1804" s="58">
        <v>95.518530748429797</v>
      </c>
      <c r="L1804" s="58">
        <v>96.438863132157294</v>
      </c>
      <c r="M1804" s="59">
        <v>0.51253158771097596</v>
      </c>
      <c r="N1804" s="59">
        <v>0.53237831685871695</v>
      </c>
      <c r="O1804" s="59">
        <v>0.50498283264442001</v>
      </c>
      <c r="P1804" s="59">
        <v>0.49553916443123303</v>
      </c>
      <c r="Q1804" s="59">
        <v>0.47189703811081102</v>
      </c>
      <c r="R1804" s="59">
        <v>0.47340755071014101</v>
      </c>
      <c r="S1804" s="59">
        <v>0.41460288074839902</v>
      </c>
    </row>
    <row r="1805" spans="1:19" x14ac:dyDescent="0.3">
      <c r="A1805" t="s">
        <v>4694</v>
      </c>
      <c r="B1805" t="s">
        <v>4695</v>
      </c>
      <c r="C1805" s="51" t="s">
        <v>43</v>
      </c>
      <c r="D1805" s="51" t="s">
        <v>62</v>
      </c>
      <c r="E1805" s="51" t="s">
        <v>39</v>
      </c>
      <c r="F1805" s="58">
        <v>98.771348395699107</v>
      </c>
      <c r="G1805" s="58">
        <v>102.386258521312</v>
      </c>
      <c r="H1805" s="58">
        <v>85.746522581713606</v>
      </c>
      <c r="I1805" s="58">
        <v>94.090085714378404</v>
      </c>
      <c r="J1805" s="58">
        <v>94.024641834765305</v>
      </c>
      <c r="K1805" s="58">
        <v>95.518530748429797</v>
      </c>
      <c r="L1805" s="58">
        <v>96.438863132157294</v>
      </c>
      <c r="M1805" s="59">
        <v>0.51253158771097596</v>
      </c>
      <c r="N1805" s="59">
        <v>0.53237831685871695</v>
      </c>
      <c r="O1805" s="59">
        <v>0.50498283264442001</v>
      </c>
      <c r="P1805" s="59">
        <v>0.49553916443123303</v>
      </c>
      <c r="Q1805" s="59">
        <v>0.47189703811081102</v>
      </c>
      <c r="R1805" s="59">
        <v>0.47340755071014101</v>
      </c>
      <c r="S1805" s="59">
        <v>0.41460288074839902</v>
      </c>
    </row>
    <row r="1806" spans="1:19" x14ac:dyDescent="0.3">
      <c r="A1806" t="s">
        <v>4692</v>
      </c>
      <c r="B1806" t="s">
        <v>4693</v>
      </c>
      <c r="C1806" s="51" t="s">
        <v>43</v>
      </c>
      <c r="D1806" s="51" t="s">
        <v>62</v>
      </c>
      <c r="E1806" s="51" t="s">
        <v>44</v>
      </c>
      <c r="F1806" s="58">
        <v>92.266461132683901</v>
      </c>
      <c r="G1806" s="58">
        <v>99.061435632595106</v>
      </c>
      <c r="H1806" s="58">
        <v>80.834770152824603</v>
      </c>
      <c r="I1806" s="58">
        <v>93.373553822212202</v>
      </c>
      <c r="J1806" s="58">
        <v>87.050425683970104</v>
      </c>
      <c r="K1806" s="58">
        <v>92.917726192113307</v>
      </c>
      <c r="L1806" s="58">
        <v>94.683978801299403</v>
      </c>
      <c r="M1806" s="59">
        <v>0.69945274373053501</v>
      </c>
      <c r="N1806" s="59">
        <v>0.71562505641668595</v>
      </c>
      <c r="O1806" s="59">
        <v>0.65304937271975405</v>
      </c>
      <c r="P1806" s="59">
        <v>0.66930227717957602</v>
      </c>
      <c r="Q1806" s="59">
        <v>0.63103582739814001</v>
      </c>
      <c r="R1806" s="59">
        <v>0.62219802753160902</v>
      </c>
      <c r="S1806" s="59">
        <v>0.49994148948794997</v>
      </c>
    </row>
    <row r="1807" spans="1:19" x14ac:dyDescent="0.3">
      <c r="A1807" t="s">
        <v>4692</v>
      </c>
      <c r="B1807" t="s">
        <v>4693</v>
      </c>
      <c r="C1807" s="51" t="s">
        <v>43</v>
      </c>
      <c r="D1807" s="51" t="s">
        <v>62</v>
      </c>
      <c r="E1807" s="51" t="s">
        <v>44</v>
      </c>
      <c r="F1807" s="58">
        <v>92.266461132683901</v>
      </c>
      <c r="G1807" s="58">
        <v>99.061435632595106</v>
      </c>
      <c r="H1807" s="58">
        <v>80.834770152824603</v>
      </c>
      <c r="I1807" s="58">
        <v>93.373553822212202</v>
      </c>
      <c r="J1807" s="58">
        <v>87.050425683970104</v>
      </c>
      <c r="K1807" s="58">
        <v>92.917726192113307</v>
      </c>
      <c r="L1807" s="58">
        <v>94.683978801299403</v>
      </c>
      <c r="M1807" s="59">
        <v>0.69945274373053501</v>
      </c>
      <c r="N1807" s="59">
        <v>0.71562505641668595</v>
      </c>
      <c r="O1807" s="59">
        <v>0.65304937271975405</v>
      </c>
      <c r="P1807" s="59">
        <v>0.66930227717957602</v>
      </c>
      <c r="Q1807" s="59">
        <v>0.63103582739814001</v>
      </c>
      <c r="R1807" s="59">
        <v>0.62219802753160902</v>
      </c>
      <c r="S1807" s="59">
        <v>0.49994148948794997</v>
      </c>
    </row>
    <row r="1808" spans="1:19" x14ac:dyDescent="0.3">
      <c r="A1808" t="s">
        <v>4688</v>
      </c>
      <c r="B1808" t="s">
        <v>4689</v>
      </c>
      <c r="C1808" s="51" t="s">
        <v>38</v>
      </c>
      <c r="D1808" s="51" t="s">
        <v>62</v>
      </c>
      <c r="E1808" s="51" t="s">
        <v>39</v>
      </c>
      <c r="F1808" s="58">
        <v>98.771348395699107</v>
      </c>
      <c r="G1808" s="58">
        <v>102.386258521312</v>
      </c>
      <c r="H1808" s="58">
        <v>85.746522581713606</v>
      </c>
      <c r="I1808" s="58">
        <v>94.090085714378404</v>
      </c>
      <c r="J1808" s="58">
        <v>94.024641834765305</v>
      </c>
      <c r="K1808" s="58">
        <v>95.518530748429797</v>
      </c>
      <c r="L1808" s="58">
        <v>96.438863132157294</v>
      </c>
      <c r="M1808" s="59">
        <v>0.51253158771097596</v>
      </c>
      <c r="N1808" s="59">
        <v>0.53237831685871695</v>
      </c>
      <c r="O1808" s="59">
        <v>0.50498283264442001</v>
      </c>
      <c r="P1808" s="59">
        <v>0.49553916443123303</v>
      </c>
      <c r="Q1808" s="59">
        <v>0.47189703811081102</v>
      </c>
      <c r="R1808" s="59">
        <v>0.47340755071014101</v>
      </c>
      <c r="S1808" s="59">
        <v>0.41460288074839902</v>
      </c>
    </row>
    <row r="1809" spans="1:19" x14ac:dyDescent="0.3">
      <c r="A1809" t="s">
        <v>3286</v>
      </c>
      <c r="B1809" t="s">
        <v>3287</v>
      </c>
      <c r="C1809" s="51" t="s">
        <v>43</v>
      </c>
      <c r="D1809" s="51" t="s">
        <v>62</v>
      </c>
      <c r="E1809" s="51" t="s">
        <v>44</v>
      </c>
      <c r="F1809" s="58">
        <v>108.62621767137701</v>
      </c>
      <c r="G1809" s="58">
        <v>115.741344922176</v>
      </c>
      <c r="H1809" s="58">
        <v>123.89820715588399</v>
      </c>
      <c r="I1809" s="58">
        <v>96.845044414679705</v>
      </c>
      <c r="J1809" s="58">
        <v>121.27449541262</v>
      </c>
      <c r="K1809" s="58">
        <v>108.09725586446</v>
      </c>
      <c r="L1809" s="58">
        <v>86.427288485453701</v>
      </c>
      <c r="M1809" s="59">
        <v>0.64456664825236298</v>
      </c>
      <c r="N1809" s="59">
        <v>0.68904141991211498</v>
      </c>
      <c r="O1809" s="59">
        <v>0.64615862472307795</v>
      </c>
      <c r="P1809" s="59">
        <v>0.62934400045076899</v>
      </c>
      <c r="Q1809" s="59">
        <v>0.59967074143522803</v>
      </c>
      <c r="R1809" s="59">
        <v>0.59676288700251801</v>
      </c>
      <c r="S1809" s="59">
        <v>0.54516307537314201</v>
      </c>
    </row>
    <row r="1810" spans="1:19" x14ac:dyDescent="0.3">
      <c r="A1810" t="s">
        <v>3292</v>
      </c>
      <c r="B1810" t="s">
        <v>3293</v>
      </c>
      <c r="C1810" s="51" t="s">
        <v>38</v>
      </c>
      <c r="D1810" s="51" t="s">
        <v>62</v>
      </c>
      <c r="E1810" s="51" t="s">
        <v>44</v>
      </c>
      <c r="F1810" s="58">
        <v>110.267141110306</v>
      </c>
      <c r="G1810" s="58">
        <v>108.133876671319</v>
      </c>
      <c r="H1810" s="58">
        <v>118.246406921852</v>
      </c>
      <c r="I1810" s="58">
        <v>95.795845864225598</v>
      </c>
      <c r="J1810" s="58">
        <v>116.253077929505</v>
      </c>
      <c r="K1810" s="58">
        <v>105.740466288074</v>
      </c>
      <c r="L1810" s="58">
        <v>82.694650350839794</v>
      </c>
      <c r="M1810" s="59">
        <v>0.64454073377291199</v>
      </c>
      <c r="N1810" s="59">
        <v>0.68901147312352895</v>
      </c>
      <c r="O1810" s="59">
        <v>0.64612884061132203</v>
      </c>
      <c r="P1810" s="59">
        <v>0.62931256934845903</v>
      </c>
      <c r="Q1810" s="59">
        <v>0.59964068655826697</v>
      </c>
      <c r="R1810" s="59">
        <v>0.59673205011504304</v>
      </c>
      <c r="S1810" s="59">
        <v>0.54512588516084004</v>
      </c>
    </row>
    <row r="1811" spans="1:19" x14ac:dyDescent="0.3">
      <c r="A1811" t="s">
        <v>3290</v>
      </c>
      <c r="B1811" t="s">
        <v>3291</v>
      </c>
      <c r="C1811" s="51" t="s">
        <v>38</v>
      </c>
      <c r="D1811" s="51" t="s">
        <v>62</v>
      </c>
      <c r="E1811" s="51" t="s">
        <v>44</v>
      </c>
      <c r="F1811" s="58">
        <v>107.558448624943</v>
      </c>
      <c r="G1811" s="58">
        <v>116.805205198184</v>
      </c>
      <c r="H1811" s="58">
        <v>122.392240509172</v>
      </c>
      <c r="I1811" s="58">
        <v>95.795845864225598</v>
      </c>
      <c r="J1811" s="58">
        <v>111.420209120661</v>
      </c>
      <c r="K1811" s="58">
        <v>105.740466288074</v>
      </c>
      <c r="L1811" s="58">
        <v>82.694650350839794</v>
      </c>
      <c r="M1811" s="59">
        <v>0.64454073377291199</v>
      </c>
      <c r="N1811" s="59">
        <v>0.68901147312352895</v>
      </c>
      <c r="O1811" s="59">
        <v>0.64612884061132203</v>
      </c>
      <c r="P1811" s="59">
        <v>0.62931256934845903</v>
      </c>
      <c r="Q1811" s="59">
        <v>0.59964068655826697</v>
      </c>
      <c r="R1811" s="59">
        <v>0.59673205011504304</v>
      </c>
      <c r="S1811" s="59">
        <v>0.54512588516084004</v>
      </c>
    </row>
    <row r="1812" spans="1:19" x14ac:dyDescent="0.3">
      <c r="A1812" t="s">
        <v>3284</v>
      </c>
      <c r="B1812" t="s">
        <v>3285</v>
      </c>
      <c r="C1812" s="51" t="s">
        <v>43</v>
      </c>
      <c r="D1812" s="51" t="s">
        <v>62</v>
      </c>
      <c r="E1812" s="51" t="s">
        <v>44</v>
      </c>
      <c r="F1812" s="58">
        <v>108.62621767137701</v>
      </c>
      <c r="G1812" s="58">
        <v>116.980106140299</v>
      </c>
      <c r="H1812" s="58">
        <v>121.407249967338</v>
      </c>
      <c r="I1812" s="58">
        <v>96.845044414679705</v>
      </c>
      <c r="J1812" s="58">
        <v>121.27449541262</v>
      </c>
      <c r="K1812" s="58">
        <v>110.18235073902299</v>
      </c>
      <c r="L1812" s="58">
        <v>86.427288485453701</v>
      </c>
      <c r="M1812" s="59">
        <v>0.64456664825236298</v>
      </c>
      <c r="N1812" s="59">
        <v>0.68904141991211498</v>
      </c>
      <c r="O1812" s="59">
        <v>0.64615862472307795</v>
      </c>
      <c r="P1812" s="59">
        <v>0.62934400045076899</v>
      </c>
      <c r="Q1812" s="59">
        <v>0.59967074143522803</v>
      </c>
      <c r="R1812" s="59">
        <v>0.59676288700251801</v>
      </c>
      <c r="S1812" s="59">
        <v>0.54516307537314201</v>
      </c>
    </row>
    <row r="1813" spans="1:19" x14ac:dyDescent="0.3">
      <c r="A1813" t="s">
        <v>3294</v>
      </c>
      <c r="B1813" t="s">
        <v>3295</v>
      </c>
      <c r="C1813" s="51" t="s">
        <v>38</v>
      </c>
      <c r="D1813" s="51" t="s">
        <v>62</v>
      </c>
      <c r="E1813" s="51" t="s">
        <v>44</v>
      </c>
      <c r="F1813" s="58">
        <v>107.558448624943</v>
      </c>
      <c r="G1813" s="58">
        <v>114.327682761937</v>
      </c>
      <c r="H1813" s="58">
        <v>124.883197697718</v>
      </c>
      <c r="I1813" s="58">
        <v>95.795845864225598</v>
      </c>
      <c r="J1813" s="58">
        <v>118.669512333927</v>
      </c>
      <c r="K1813" s="58">
        <v>107.819312012501</v>
      </c>
      <c r="L1813" s="58">
        <v>84.713227747790995</v>
      </c>
      <c r="M1813" s="59">
        <v>0.64454073377291199</v>
      </c>
      <c r="N1813" s="59">
        <v>0.68901147312352895</v>
      </c>
      <c r="O1813" s="59">
        <v>0.64612884061132203</v>
      </c>
      <c r="P1813" s="59">
        <v>0.62931256934845903</v>
      </c>
      <c r="Q1813" s="59">
        <v>0.59964068655826697</v>
      </c>
      <c r="R1813" s="59">
        <v>0.59673205011504304</v>
      </c>
      <c r="S1813" s="59">
        <v>0.54512588516084004</v>
      </c>
    </row>
    <row r="1814" spans="1:19" x14ac:dyDescent="0.3">
      <c r="A1814" t="s">
        <v>3288</v>
      </c>
      <c r="B1814" t="s">
        <v>3289</v>
      </c>
      <c r="C1814" s="51" t="s">
        <v>43</v>
      </c>
      <c r="D1814" s="51" t="s">
        <v>62</v>
      </c>
      <c r="E1814" s="51" t="s">
        <v>44</v>
      </c>
      <c r="F1814" s="58">
        <v>108.62621767137701</v>
      </c>
      <c r="G1814" s="58">
        <v>110.786300049681</v>
      </c>
      <c r="H1814" s="58">
        <v>120.57691829677201</v>
      </c>
      <c r="I1814" s="58">
        <v>96.845044414679705</v>
      </c>
      <c r="J1814" s="58">
        <v>107.984057929103</v>
      </c>
      <c r="K1814" s="58">
        <v>106.018410140033</v>
      </c>
      <c r="L1814" s="58">
        <v>82.390161595579499</v>
      </c>
      <c r="M1814" s="59">
        <v>0.64456664825236298</v>
      </c>
      <c r="N1814" s="59">
        <v>0.68904141991211498</v>
      </c>
      <c r="O1814" s="59">
        <v>0.64615862472307795</v>
      </c>
      <c r="P1814" s="59">
        <v>0.62934400045076899</v>
      </c>
      <c r="Q1814" s="59">
        <v>0.59967074143522803</v>
      </c>
      <c r="R1814" s="59">
        <v>0.59676288700251801</v>
      </c>
      <c r="S1814" s="59">
        <v>0.54516307537314201</v>
      </c>
    </row>
    <row r="1815" spans="1:19" x14ac:dyDescent="0.3">
      <c r="A1815" t="s">
        <v>5274</v>
      </c>
      <c r="B1815" t="s">
        <v>5275</v>
      </c>
      <c r="C1815" s="51" t="s">
        <v>43</v>
      </c>
      <c r="D1815" s="51" t="s">
        <v>62</v>
      </c>
      <c r="E1815" s="51" t="s">
        <v>39</v>
      </c>
      <c r="F1815" s="58">
        <v>93.429231584711999</v>
      </c>
      <c r="G1815" s="58">
        <v>112.664612646675</v>
      </c>
      <c r="H1815" s="58">
        <v>90.746289486865905</v>
      </c>
      <c r="I1815" s="58">
        <v>96.244899242229906</v>
      </c>
      <c r="J1815" s="58">
        <v>112.38688905265801</v>
      </c>
      <c r="K1815" s="58">
        <v>103.114682330706</v>
      </c>
      <c r="L1815" s="58">
        <v>96.524416882489803</v>
      </c>
      <c r="M1815" s="59">
        <v>0.46518706729266202</v>
      </c>
      <c r="N1815" s="59">
        <v>0.49194927460094701</v>
      </c>
      <c r="O1815" s="59">
        <v>0.46310701310470598</v>
      </c>
      <c r="P1815" s="59">
        <v>0.44534743716129399</v>
      </c>
      <c r="Q1815" s="59">
        <v>0.41834213447794799</v>
      </c>
      <c r="R1815" s="59">
        <v>0.42375049212134303</v>
      </c>
      <c r="S1815" s="59">
        <v>0.35972437043077599</v>
      </c>
    </row>
    <row r="1816" spans="1:19" x14ac:dyDescent="0.3">
      <c r="A1816" t="s">
        <v>5272</v>
      </c>
      <c r="B1816" t="s">
        <v>5273</v>
      </c>
      <c r="C1816" s="51" t="s">
        <v>43</v>
      </c>
      <c r="D1816" s="51" t="s">
        <v>62</v>
      </c>
      <c r="E1816" s="51" t="s">
        <v>39</v>
      </c>
      <c r="F1816" s="58">
        <v>93.429231584711999</v>
      </c>
      <c r="G1816" s="58">
        <v>112.664612646675</v>
      </c>
      <c r="H1816" s="58">
        <v>90.746289486865905</v>
      </c>
      <c r="I1816" s="58">
        <v>96.244899242229906</v>
      </c>
      <c r="J1816" s="58">
        <v>112.38688905265801</v>
      </c>
      <c r="K1816" s="58">
        <v>103.114682330706</v>
      </c>
      <c r="L1816" s="58">
        <v>96.524416882489803</v>
      </c>
      <c r="M1816" s="59">
        <v>0.46518706729266202</v>
      </c>
      <c r="N1816" s="59">
        <v>0.49194927460094701</v>
      </c>
      <c r="O1816" s="59">
        <v>0.46310701310470598</v>
      </c>
      <c r="P1816" s="59">
        <v>0.44534743716129399</v>
      </c>
      <c r="Q1816" s="59">
        <v>0.41834213447794799</v>
      </c>
      <c r="R1816" s="59">
        <v>0.42375049212134303</v>
      </c>
      <c r="S1816" s="59">
        <v>0.35972437043077599</v>
      </c>
    </row>
    <row r="1817" spans="1:19" x14ac:dyDescent="0.3">
      <c r="A1817" t="s">
        <v>5268</v>
      </c>
      <c r="B1817" t="s">
        <v>5269</v>
      </c>
      <c r="C1817" s="51" t="s">
        <v>38</v>
      </c>
      <c r="D1817" s="51" t="s">
        <v>62</v>
      </c>
      <c r="E1817" s="51" t="s">
        <v>39</v>
      </c>
      <c r="F1817" s="58">
        <v>93.429231584711999</v>
      </c>
      <c r="G1817" s="58">
        <v>112.664612646675</v>
      </c>
      <c r="H1817" s="58">
        <v>90.746289486865905</v>
      </c>
      <c r="I1817" s="58">
        <v>96.244899242229906</v>
      </c>
      <c r="J1817" s="58">
        <v>112.38688905265801</v>
      </c>
      <c r="K1817" s="58">
        <v>103.114682330706</v>
      </c>
      <c r="L1817" s="58">
        <v>96.524416882489803</v>
      </c>
      <c r="M1817" s="59">
        <v>0.46518706729266202</v>
      </c>
      <c r="N1817" s="59">
        <v>0.49194927460094701</v>
      </c>
      <c r="O1817" s="59">
        <v>0.46310701310470598</v>
      </c>
      <c r="P1817" s="59">
        <v>0.44534743716129399</v>
      </c>
      <c r="Q1817" s="59">
        <v>0.41834213447794799</v>
      </c>
      <c r="R1817" s="59">
        <v>0.42375049212134303</v>
      </c>
      <c r="S1817" s="59">
        <v>0.35972437043077599</v>
      </c>
    </row>
    <row r="1818" spans="1:19" x14ac:dyDescent="0.3">
      <c r="A1818" t="s">
        <v>5270</v>
      </c>
      <c r="B1818" t="s">
        <v>5271</v>
      </c>
      <c r="C1818" s="51" t="s">
        <v>38</v>
      </c>
      <c r="D1818" s="51" t="s">
        <v>62</v>
      </c>
      <c r="E1818" s="51" t="s">
        <v>39</v>
      </c>
      <c r="F1818" s="58">
        <v>93.429231584711999</v>
      </c>
      <c r="G1818" s="58">
        <v>112.664612646675</v>
      </c>
      <c r="H1818" s="58">
        <v>90.746289486865905</v>
      </c>
      <c r="I1818" s="58">
        <v>96.244899242229906</v>
      </c>
      <c r="J1818" s="58">
        <v>112.38688905265801</v>
      </c>
      <c r="K1818" s="58">
        <v>103.114682330706</v>
      </c>
      <c r="L1818" s="58">
        <v>96.524416882489803</v>
      </c>
      <c r="M1818" s="59">
        <v>0.46518706729266202</v>
      </c>
      <c r="N1818" s="59">
        <v>0.49194927460094701</v>
      </c>
      <c r="O1818" s="59">
        <v>0.46310701310470598</v>
      </c>
      <c r="P1818" s="59">
        <v>0.44534743716129399</v>
      </c>
      <c r="Q1818" s="59">
        <v>0.41834213447794799</v>
      </c>
      <c r="R1818" s="59">
        <v>0.42375049212134303</v>
      </c>
      <c r="S1818" s="59">
        <v>0.35972437043077599</v>
      </c>
    </row>
    <row r="1819" spans="1:19" x14ac:dyDescent="0.3">
      <c r="A1819" t="s">
        <v>5276</v>
      </c>
      <c r="B1819" t="s">
        <v>5277</v>
      </c>
      <c r="C1819" s="51" t="s">
        <v>43</v>
      </c>
      <c r="D1819" s="51" t="s">
        <v>62</v>
      </c>
      <c r="E1819" s="51" t="s">
        <v>39</v>
      </c>
      <c r="F1819" s="58">
        <v>93.429231584711999</v>
      </c>
      <c r="G1819" s="58">
        <v>112.664612646675</v>
      </c>
      <c r="H1819" s="58">
        <v>90.746289486865905</v>
      </c>
      <c r="I1819" s="58">
        <v>96.244899242229906</v>
      </c>
      <c r="J1819" s="58">
        <v>112.38688905265801</v>
      </c>
      <c r="K1819" s="58">
        <v>103.114682330706</v>
      </c>
      <c r="L1819" s="58">
        <v>96.524416882489803</v>
      </c>
      <c r="M1819" s="59">
        <v>0.46518706729266202</v>
      </c>
      <c r="N1819" s="59">
        <v>0.49194927460094701</v>
      </c>
      <c r="O1819" s="59">
        <v>0.46310701310470598</v>
      </c>
      <c r="P1819" s="59">
        <v>0.44534743716129399</v>
      </c>
      <c r="Q1819" s="59">
        <v>0.41834213447794799</v>
      </c>
      <c r="R1819" s="59">
        <v>0.42375049212134303</v>
      </c>
      <c r="S1819" s="59">
        <v>0.35972437043077599</v>
      </c>
    </row>
    <row r="1820" spans="1:19" x14ac:dyDescent="0.3">
      <c r="A1820" t="s">
        <v>5266</v>
      </c>
      <c r="B1820" t="s">
        <v>5267</v>
      </c>
      <c r="C1820" s="51" t="s">
        <v>38</v>
      </c>
      <c r="D1820" s="51" t="s">
        <v>62</v>
      </c>
      <c r="E1820" s="51" t="s">
        <v>39</v>
      </c>
      <c r="F1820" s="58">
        <v>93.429231584711999</v>
      </c>
      <c r="G1820" s="58">
        <v>112.664612646675</v>
      </c>
      <c r="H1820" s="58">
        <v>90.746289486865905</v>
      </c>
      <c r="I1820" s="58">
        <v>96.244899242229906</v>
      </c>
      <c r="J1820" s="58">
        <v>112.38688905265801</v>
      </c>
      <c r="K1820" s="58">
        <v>103.114682330706</v>
      </c>
      <c r="L1820" s="58">
        <v>96.524416882489803</v>
      </c>
      <c r="M1820" s="59">
        <v>0.46518706729266202</v>
      </c>
      <c r="N1820" s="59">
        <v>0.49194927460094701</v>
      </c>
      <c r="O1820" s="59">
        <v>0.46310701310470598</v>
      </c>
      <c r="P1820" s="59">
        <v>0.44534743716129399</v>
      </c>
      <c r="Q1820" s="59">
        <v>0.41834213447794799</v>
      </c>
      <c r="R1820" s="59">
        <v>0.42375049212134303</v>
      </c>
      <c r="S1820" s="59">
        <v>0.35972437043077599</v>
      </c>
    </row>
    <row r="1821" spans="1:19" x14ac:dyDescent="0.3">
      <c r="A1821" t="s">
        <v>5278</v>
      </c>
      <c r="B1821" t="s">
        <v>5279</v>
      </c>
      <c r="C1821" s="51" t="s">
        <v>43</v>
      </c>
      <c r="D1821" s="51" t="s">
        <v>62</v>
      </c>
      <c r="E1821" s="51" t="s">
        <v>39</v>
      </c>
      <c r="F1821" s="58">
        <v>93.429231584711999</v>
      </c>
      <c r="G1821" s="58">
        <v>112.664612646675</v>
      </c>
      <c r="H1821" s="58">
        <v>90.746289486865905</v>
      </c>
      <c r="I1821" s="58">
        <v>96.244899242229906</v>
      </c>
      <c r="J1821" s="58">
        <v>112.38688905265801</v>
      </c>
      <c r="K1821" s="58">
        <v>103.114682330706</v>
      </c>
      <c r="L1821" s="58">
        <v>96.524416882489803</v>
      </c>
      <c r="M1821" s="59">
        <v>0.46518706729266202</v>
      </c>
      <c r="N1821" s="59">
        <v>0.49194927460094701</v>
      </c>
      <c r="O1821" s="59">
        <v>0.46310701310470598</v>
      </c>
      <c r="P1821" s="59">
        <v>0.44534743716129399</v>
      </c>
      <c r="Q1821" s="59">
        <v>0.41834213447794799</v>
      </c>
      <c r="R1821" s="59">
        <v>0.42375049212134303</v>
      </c>
      <c r="S1821" s="59">
        <v>0.35972437043077599</v>
      </c>
    </row>
    <row r="1822" spans="1:19" x14ac:dyDescent="0.3">
      <c r="A1822" t="s">
        <v>2023</v>
      </c>
      <c r="B1822" t="s">
        <v>2024</v>
      </c>
      <c r="C1822" s="51" t="s">
        <v>43</v>
      </c>
      <c r="D1822" s="51" t="s">
        <v>62</v>
      </c>
      <c r="E1822" s="51" t="s">
        <v>39</v>
      </c>
      <c r="F1822" s="58">
        <v>112.224517431845</v>
      </c>
      <c r="G1822" s="58">
        <v>106.00517057680401</v>
      </c>
      <c r="H1822" s="58">
        <v>98.993907817906205</v>
      </c>
      <c r="I1822" s="58">
        <v>109.21835485900399</v>
      </c>
      <c r="J1822" s="58">
        <v>103.648693159945</v>
      </c>
      <c r="K1822" s="58">
        <v>85.811983833283605</v>
      </c>
      <c r="L1822" s="58">
        <v>97.406602732705593</v>
      </c>
      <c r="M1822" s="59">
        <v>0.56093396379805205</v>
      </c>
      <c r="N1822" s="59">
        <v>0.57956897113029504</v>
      </c>
      <c r="O1822" s="59">
        <v>0.561372830563861</v>
      </c>
      <c r="P1822" s="59">
        <v>0.54728303125495703</v>
      </c>
      <c r="Q1822" s="59">
        <v>0.52664954500352901</v>
      </c>
      <c r="R1822" s="59">
        <v>0.52917568811372995</v>
      </c>
      <c r="S1822" s="59">
        <v>0.48041332821508997</v>
      </c>
    </row>
    <row r="1823" spans="1:19" x14ac:dyDescent="0.3">
      <c r="A1823" t="s">
        <v>2021</v>
      </c>
      <c r="B1823" t="s">
        <v>2022</v>
      </c>
      <c r="C1823" s="51" t="s">
        <v>43</v>
      </c>
      <c r="D1823" s="51" t="s">
        <v>62</v>
      </c>
      <c r="E1823" s="51" t="s">
        <v>39</v>
      </c>
      <c r="F1823" s="58">
        <v>112.224517431845</v>
      </c>
      <c r="G1823" s="58">
        <v>106.00517057680401</v>
      </c>
      <c r="H1823" s="58">
        <v>98.993907817906205</v>
      </c>
      <c r="I1823" s="58">
        <v>109.21835485900399</v>
      </c>
      <c r="J1823" s="58">
        <v>103.648693159945</v>
      </c>
      <c r="K1823" s="58">
        <v>85.811983833283605</v>
      </c>
      <c r="L1823" s="58">
        <v>97.406602732705593</v>
      </c>
      <c r="M1823" s="59">
        <v>0.56093396379805205</v>
      </c>
      <c r="N1823" s="59">
        <v>0.57956897113029504</v>
      </c>
      <c r="O1823" s="59">
        <v>0.561372830563861</v>
      </c>
      <c r="P1823" s="59">
        <v>0.54728303125495703</v>
      </c>
      <c r="Q1823" s="59">
        <v>0.52664954500352901</v>
      </c>
      <c r="R1823" s="59">
        <v>0.52917568811372995</v>
      </c>
      <c r="S1823" s="59">
        <v>0.48041332821508997</v>
      </c>
    </row>
    <row r="1824" spans="1:19" x14ac:dyDescent="0.3">
      <c r="A1824" t="s">
        <v>2019</v>
      </c>
      <c r="B1824" t="s">
        <v>2020</v>
      </c>
      <c r="C1824" s="51" t="s">
        <v>38</v>
      </c>
      <c r="D1824" s="51" t="s">
        <v>62</v>
      </c>
      <c r="E1824" s="51" t="s">
        <v>44</v>
      </c>
      <c r="F1824" s="58">
        <v>114.029129046332</v>
      </c>
      <c r="G1824" s="58">
        <v>112.65081505169201</v>
      </c>
      <c r="H1824" s="58">
        <v>95.921877317205002</v>
      </c>
      <c r="I1824" s="58">
        <v>113.086500784398</v>
      </c>
      <c r="J1824" s="58">
        <v>110.94355305314799</v>
      </c>
      <c r="K1824" s="58">
        <v>85.060251203976307</v>
      </c>
      <c r="L1824" s="58">
        <v>97.608125624062794</v>
      </c>
      <c r="M1824" s="59">
        <v>0.71628351765265197</v>
      </c>
      <c r="N1824" s="59">
        <v>0.73324439186966694</v>
      </c>
      <c r="O1824" s="59">
        <v>0.71298605535805204</v>
      </c>
      <c r="P1824" s="59">
        <v>0.69093557638103997</v>
      </c>
      <c r="Q1824" s="59">
        <v>0.65707926251751703</v>
      </c>
      <c r="R1824" s="59">
        <v>0.64946260713515702</v>
      </c>
      <c r="S1824" s="59">
        <v>0.54766937041318997</v>
      </c>
    </row>
    <row r="1825" spans="1:19" x14ac:dyDescent="0.3">
      <c r="A1825" t="s">
        <v>2019</v>
      </c>
      <c r="B1825" t="s">
        <v>2020</v>
      </c>
      <c r="C1825" s="51" t="s">
        <v>38</v>
      </c>
      <c r="D1825" s="51" t="s">
        <v>62</v>
      </c>
      <c r="E1825" s="51" t="s">
        <v>44</v>
      </c>
      <c r="F1825" s="58">
        <v>114.029129046332</v>
      </c>
      <c r="G1825" s="58">
        <v>112.65081505169201</v>
      </c>
      <c r="H1825" s="58">
        <v>95.921877317205002</v>
      </c>
      <c r="I1825" s="58">
        <v>113.086500784398</v>
      </c>
      <c r="J1825" s="58">
        <v>110.94355305314799</v>
      </c>
      <c r="K1825" s="58">
        <v>85.060251203976307</v>
      </c>
      <c r="L1825" s="58">
        <v>97.608125624062794</v>
      </c>
      <c r="M1825" s="59">
        <v>0.71628351765265197</v>
      </c>
      <c r="N1825" s="59">
        <v>0.73324439186966694</v>
      </c>
      <c r="O1825" s="59">
        <v>0.71298605535805204</v>
      </c>
      <c r="P1825" s="59">
        <v>0.69093557638103997</v>
      </c>
      <c r="Q1825" s="59">
        <v>0.65707926251751703</v>
      </c>
      <c r="R1825" s="59">
        <v>0.64946260713515702</v>
      </c>
      <c r="S1825" s="59">
        <v>0.54766937041318997</v>
      </c>
    </row>
    <row r="1826" spans="1:19" x14ac:dyDescent="0.3">
      <c r="A1826" t="s">
        <v>2025</v>
      </c>
      <c r="B1826" t="s">
        <v>2026</v>
      </c>
      <c r="C1826" s="51" t="s">
        <v>43</v>
      </c>
      <c r="D1826" s="51" t="s">
        <v>62</v>
      </c>
      <c r="E1826" s="51" t="s">
        <v>44</v>
      </c>
      <c r="F1826" s="58">
        <v>113.800610085193</v>
      </c>
      <c r="G1826" s="58">
        <v>107.13151424723399</v>
      </c>
      <c r="H1826" s="58">
        <v>97.492415820359398</v>
      </c>
      <c r="I1826" s="58">
        <v>109.06356920759499</v>
      </c>
      <c r="J1826" s="58">
        <v>103.551161327157</v>
      </c>
      <c r="K1826" s="58">
        <v>86.798546911770501</v>
      </c>
      <c r="L1826" s="58">
        <v>95.469030729497106</v>
      </c>
      <c r="M1826" s="59">
        <v>0.65501862960526303</v>
      </c>
      <c r="N1826" s="59">
        <v>0.69030154251458697</v>
      </c>
      <c r="O1826" s="59">
        <v>0.65779715080619305</v>
      </c>
      <c r="P1826" s="59">
        <v>0.63255456869489801</v>
      </c>
      <c r="Q1826" s="59">
        <v>0.60220405020276602</v>
      </c>
      <c r="R1826" s="59">
        <v>0.60853451749320098</v>
      </c>
      <c r="S1826" s="59">
        <v>0.54619152676597005</v>
      </c>
    </row>
    <row r="1827" spans="1:19" x14ac:dyDescent="0.3">
      <c r="A1827" t="s">
        <v>2015</v>
      </c>
      <c r="B1827" t="s">
        <v>2016</v>
      </c>
      <c r="C1827" s="51" t="s">
        <v>38</v>
      </c>
      <c r="D1827" s="51" t="s">
        <v>62</v>
      </c>
      <c r="E1827" s="51" t="s">
        <v>44</v>
      </c>
      <c r="F1827" s="58">
        <v>118.13400465875399</v>
      </c>
      <c r="G1827" s="58">
        <v>110.672864108073</v>
      </c>
      <c r="H1827" s="58">
        <v>96.816750415487505</v>
      </c>
      <c r="I1827" s="58">
        <v>109.331079537924</v>
      </c>
      <c r="J1827" s="58">
        <v>104.570878114293</v>
      </c>
      <c r="K1827" s="58">
        <v>84.441757335385205</v>
      </c>
      <c r="L1827" s="58">
        <v>95.773519484757401</v>
      </c>
      <c r="M1827" s="59">
        <v>0.65496402113914298</v>
      </c>
      <c r="N1827" s="59">
        <v>0.690251038181245</v>
      </c>
      <c r="O1827" s="59">
        <v>0.65773651396601795</v>
      </c>
      <c r="P1827" s="59">
        <v>0.63250262311491801</v>
      </c>
      <c r="Q1827" s="59">
        <v>0.60215286499905796</v>
      </c>
      <c r="R1827" s="59">
        <v>0.60847470456632802</v>
      </c>
      <c r="S1827" s="59">
        <v>0.54614872968619799</v>
      </c>
    </row>
    <row r="1828" spans="1:19" x14ac:dyDescent="0.3">
      <c r="A1828" t="s">
        <v>2031</v>
      </c>
      <c r="B1828" t="s">
        <v>2032</v>
      </c>
      <c r="C1828" s="51" t="s">
        <v>43</v>
      </c>
      <c r="D1828" s="51" t="s">
        <v>62</v>
      </c>
      <c r="E1828" s="51" t="s">
        <v>44</v>
      </c>
      <c r="F1828" s="58">
        <v>108.391308481161</v>
      </c>
      <c r="G1828" s="58">
        <v>102.17646937473999</v>
      </c>
      <c r="H1828" s="58">
        <v>97.492415820359398</v>
      </c>
      <c r="I1828" s="58">
        <v>106.426231694281</v>
      </c>
      <c r="J1828" s="58">
        <v>99.926495242765498</v>
      </c>
      <c r="K1828" s="58">
        <v>86.798546911770501</v>
      </c>
      <c r="L1828" s="58">
        <v>97.487580222420206</v>
      </c>
      <c r="M1828" s="59">
        <v>0.65501862960526303</v>
      </c>
      <c r="N1828" s="59">
        <v>0.69030154251458697</v>
      </c>
      <c r="O1828" s="59">
        <v>0.65779715080619305</v>
      </c>
      <c r="P1828" s="59">
        <v>0.63255456869489801</v>
      </c>
      <c r="Q1828" s="59">
        <v>0.60220405020276602</v>
      </c>
      <c r="R1828" s="59">
        <v>0.60853451749320098</v>
      </c>
      <c r="S1828" s="59">
        <v>0.54619152676597005</v>
      </c>
    </row>
    <row r="1829" spans="1:19" x14ac:dyDescent="0.3">
      <c r="A1829" t="s">
        <v>2027</v>
      </c>
      <c r="B1829" t="s">
        <v>2028</v>
      </c>
      <c r="C1829" s="51" t="s">
        <v>43</v>
      </c>
      <c r="D1829" s="51" t="s">
        <v>62</v>
      </c>
      <c r="E1829" s="51" t="s">
        <v>39</v>
      </c>
      <c r="F1829" s="58">
        <v>112.224517431845</v>
      </c>
      <c r="G1829" s="58">
        <v>106.00517057680401</v>
      </c>
      <c r="H1829" s="58">
        <v>98.993907817906205</v>
      </c>
      <c r="I1829" s="58">
        <v>109.21835485900399</v>
      </c>
      <c r="J1829" s="58">
        <v>103.648693159945</v>
      </c>
      <c r="K1829" s="58">
        <v>85.811983833283605</v>
      </c>
      <c r="L1829" s="58">
        <v>97.406602732705593</v>
      </c>
      <c r="M1829" s="59">
        <v>0.56093396379805205</v>
      </c>
      <c r="N1829" s="59">
        <v>0.57956897113029504</v>
      </c>
      <c r="O1829" s="59">
        <v>0.561372830563861</v>
      </c>
      <c r="P1829" s="59">
        <v>0.54728303125495703</v>
      </c>
      <c r="Q1829" s="59">
        <v>0.52664954500352901</v>
      </c>
      <c r="R1829" s="59">
        <v>0.52917568811372995</v>
      </c>
      <c r="S1829" s="59">
        <v>0.48041332821508997</v>
      </c>
    </row>
    <row r="1830" spans="1:19" x14ac:dyDescent="0.3">
      <c r="A1830" t="s">
        <v>2017</v>
      </c>
      <c r="B1830" t="s">
        <v>2018</v>
      </c>
      <c r="C1830" s="51" t="s">
        <v>38</v>
      </c>
      <c r="D1830" s="51" t="s">
        <v>62</v>
      </c>
      <c r="E1830" s="51" t="s">
        <v>39</v>
      </c>
      <c r="F1830" s="58">
        <v>112.224517431845</v>
      </c>
      <c r="G1830" s="58">
        <v>106.00517057680401</v>
      </c>
      <c r="H1830" s="58">
        <v>98.993907817906205</v>
      </c>
      <c r="I1830" s="58">
        <v>109.21835485900399</v>
      </c>
      <c r="J1830" s="58">
        <v>103.648693159945</v>
      </c>
      <c r="K1830" s="58">
        <v>85.811983833283605</v>
      </c>
      <c r="L1830" s="58">
        <v>97.406602732705593</v>
      </c>
      <c r="M1830" s="59">
        <v>0.56093396379805205</v>
      </c>
      <c r="N1830" s="59">
        <v>0.57956897113029504</v>
      </c>
      <c r="O1830" s="59">
        <v>0.561372830563861</v>
      </c>
      <c r="P1830" s="59">
        <v>0.54728303125495703</v>
      </c>
      <c r="Q1830" s="59">
        <v>0.52664954500352901</v>
      </c>
      <c r="R1830" s="59">
        <v>0.52917568811372995</v>
      </c>
      <c r="S1830" s="59">
        <v>0.48041332821508997</v>
      </c>
    </row>
    <row r="1831" spans="1:19" x14ac:dyDescent="0.3">
      <c r="A1831" t="s">
        <v>2029</v>
      </c>
      <c r="B1831" t="s">
        <v>2030</v>
      </c>
      <c r="C1831" s="51" t="s">
        <v>43</v>
      </c>
      <c r="D1831" s="51" t="s">
        <v>62</v>
      </c>
      <c r="E1831" s="51" t="s">
        <v>39</v>
      </c>
      <c r="F1831" s="58">
        <v>112.224517431845</v>
      </c>
      <c r="G1831" s="58">
        <v>106.00517057680401</v>
      </c>
      <c r="H1831" s="58">
        <v>98.993907817906205</v>
      </c>
      <c r="I1831" s="58">
        <v>109.21835485900399</v>
      </c>
      <c r="J1831" s="58">
        <v>103.648693159945</v>
      </c>
      <c r="K1831" s="58">
        <v>85.811983833283605</v>
      </c>
      <c r="L1831" s="58">
        <v>97.406602732705593</v>
      </c>
      <c r="M1831" s="59">
        <v>0.56093396379805205</v>
      </c>
      <c r="N1831" s="59">
        <v>0.57956897113029504</v>
      </c>
      <c r="O1831" s="59">
        <v>0.561372830563861</v>
      </c>
      <c r="P1831" s="59">
        <v>0.54728303125495703</v>
      </c>
      <c r="Q1831" s="59">
        <v>0.52664954500352901</v>
      </c>
      <c r="R1831" s="59">
        <v>0.52917568811372995</v>
      </c>
      <c r="S1831" s="59">
        <v>0.48041332821508997</v>
      </c>
    </row>
    <row r="1832" spans="1:19" x14ac:dyDescent="0.3">
      <c r="A1832" t="s">
        <v>5260</v>
      </c>
      <c r="B1832" t="s">
        <v>5261</v>
      </c>
      <c r="C1832" s="51" t="s">
        <v>43</v>
      </c>
      <c r="D1832" s="51" t="s">
        <v>62</v>
      </c>
      <c r="E1832" s="51" t="s">
        <v>44</v>
      </c>
      <c r="F1832" s="58">
        <v>107.94863491996701</v>
      </c>
      <c r="G1832" s="58">
        <v>123.335475497883</v>
      </c>
      <c r="H1832" s="58">
        <v>117.477953929054</v>
      </c>
      <c r="I1832" s="58">
        <v>121.649662993761</v>
      </c>
      <c r="J1832" s="58">
        <v>98.755307320761105</v>
      </c>
      <c r="K1832" s="58">
        <v>111.814812216059</v>
      </c>
      <c r="L1832" s="58">
        <v>96.984247362505798</v>
      </c>
      <c r="M1832" s="59">
        <v>0.67299584885671104</v>
      </c>
      <c r="N1832" s="59">
        <v>0.70492064840757296</v>
      </c>
      <c r="O1832" s="59">
        <v>0.67637165406397204</v>
      </c>
      <c r="P1832" s="59">
        <v>0.650563455648696</v>
      </c>
      <c r="Q1832" s="59">
        <v>0.62183256775888296</v>
      </c>
      <c r="R1832" s="59">
        <v>0.63074328754873599</v>
      </c>
      <c r="S1832" s="59">
        <v>0.57516916991466704</v>
      </c>
    </row>
    <row r="1833" spans="1:19" x14ac:dyDescent="0.3">
      <c r="A1833" t="s">
        <v>5262</v>
      </c>
      <c r="B1833" t="s">
        <v>5263</v>
      </c>
      <c r="C1833" s="51" t="s">
        <v>43</v>
      </c>
      <c r="D1833" s="51" t="s">
        <v>62</v>
      </c>
      <c r="E1833" s="51" t="s">
        <v>44</v>
      </c>
      <c r="F1833" s="58">
        <v>118.759100143993</v>
      </c>
      <c r="G1833" s="58">
        <v>119.619191843512</v>
      </c>
      <c r="H1833" s="58">
        <v>122.45408136378801</v>
      </c>
      <c r="I1833" s="58">
        <v>121.649662993761</v>
      </c>
      <c r="J1833" s="58">
        <v>98.755307320761105</v>
      </c>
      <c r="K1833" s="58">
        <v>109.736023823285</v>
      </c>
      <c r="L1833" s="58">
        <v>103.039929326109</v>
      </c>
      <c r="M1833" s="59">
        <v>0.67299584885671104</v>
      </c>
      <c r="N1833" s="59">
        <v>0.70492064840757296</v>
      </c>
      <c r="O1833" s="59">
        <v>0.67637165406397204</v>
      </c>
      <c r="P1833" s="59">
        <v>0.650563455648696</v>
      </c>
      <c r="Q1833" s="59">
        <v>0.62183256775888296</v>
      </c>
      <c r="R1833" s="59">
        <v>0.63074328754873599</v>
      </c>
      <c r="S1833" s="59">
        <v>0.57516916991466704</v>
      </c>
    </row>
    <row r="1834" spans="1:19" x14ac:dyDescent="0.3">
      <c r="A1834" t="s">
        <v>5254</v>
      </c>
      <c r="B1834" t="s">
        <v>5255</v>
      </c>
      <c r="C1834" s="51" t="s">
        <v>38</v>
      </c>
      <c r="D1834" s="51" t="s">
        <v>62</v>
      </c>
      <c r="E1834" s="51" t="s">
        <v>44</v>
      </c>
      <c r="F1834" s="58">
        <v>114.990776596233</v>
      </c>
      <c r="G1834" s="58">
        <v>124.39930292247401</v>
      </c>
      <c r="H1834" s="58">
        <v>120.948114717076</v>
      </c>
      <c r="I1834" s="58">
        <v>115.329731439745</v>
      </c>
      <c r="J1834" s="58">
        <v>99.775009630138001</v>
      </c>
      <c r="K1834" s="58">
        <v>119.85838574863899</v>
      </c>
      <c r="L1834" s="58">
        <v>97.288736117766106</v>
      </c>
      <c r="M1834" s="59">
        <v>0.67297183751672995</v>
      </c>
      <c r="N1834" s="59">
        <v>0.70490522246920695</v>
      </c>
      <c r="O1834" s="59">
        <v>0.67635517811267498</v>
      </c>
      <c r="P1834" s="59">
        <v>0.65054117013693502</v>
      </c>
      <c r="Q1834" s="59">
        <v>0.62180825548874497</v>
      </c>
      <c r="R1834" s="59">
        <v>0.63071977547093006</v>
      </c>
      <c r="S1834" s="59">
        <v>0.57515329498300105</v>
      </c>
    </row>
    <row r="1835" spans="1:19" x14ac:dyDescent="0.3">
      <c r="A1835" t="s">
        <v>5256</v>
      </c>
      <c r="B1835" t="s">
        <v>5257</v>
      </c>
      <c r="C1835" s="51" t="s">
        <v>38</v>
      </c>
      <c r="D1835" s="51" t="s">
        <v>62</v>
      </c>
      <c r="E1835" s="51" t="s">
        <v>44</v>
      </c>
      <c r="F1835" s="58">
        <v>116.300773556781</v>
      </c>
      <c r="G1835" s="58">
        <v>120.124709442549</v>
      </c>
      <c r="H1835" s="58">
        <v>114.229134230458</v>
      </c>
      <c r="I1835" s="58">
        <v>126.96973969039099</v>
      </c>
      <c r="J1835" s="58">
        <v>102.760241382796</v>
      </c>
      <c r="K1835" s="58">
        <v>109.481127295684</v>
      </c>
      <c r="L1835" s="58">
        <v>105.611893828684</v>
      </c>
      <c r="M1835" s="59">
        <v>0.76898799118041195</v>
      </c>
      <c r="N1835" s="59">
        <v>0.79819375335832699</v>
      </c>
      <c r="O1835" s="59">
        <v>0.76975341761354898</v>
      </c>
      <c r="P1835" s="59">
        <v>0.74742050184429698</v>
      </c>
      <c r="Q1835" s="59">
        <v>0.71803189982072102</v>
      </c>
      <c r="R1835" s="59">
        <v>0.72518588115859905</v>
      </c>
      <c r="S1835" s="59">
        <v>0.66235762540953202</v>
      </c>
    </row>
    <row r="1836" spans="1:19" x14ac:dyDescent="0.3">
      <c r="A1836" t="s">
        <v>5252</v>
      </c>
      <c r="B1836" t="s">
        <v>5253</v>
      </c>
      <c r="C1836" s="51" t="s">
        <v>38</v>
      </c>
      <c r="D1836" s="51" t="s">
        <v>62</v>
      </c>
      <c r="E1836" s="51" t="s">
        <v>44</v>
      </c>
      <c r="F1836" s="58">
        <v>112.28208411087</v>
      </c>
      <c r="G1836" s="58">
        <v>119.44425804997999</v>
      </c>
      <c r="H1836" s="58">
        <v>120.11778304651</v>
      </c>
      <c r="I1836" s="58">
        <v>119.283781015458</v>
      </c>
      <c r="J1836" s="58">
        <v>97.358558334997497</v>
      </c>
      <c r="K1836" s="58">
        <v>109.458022639674</v>
      </c>
      <c r="L1836" s="58">
        <v>97.288736117766106</v>
      </c>
      <c r="M1836" s="59">
        <v>0.67297183751672995</v>
      </c>
      <c r="N1836" s="59">
        <v>0.70490522246920695</v>
      </c>
      <c r="O1836" s="59">
        <v>0.67635517811267498</v>
      </c>
      <c r="P1836" s="59">
        <v>0.65054117013693502</v>
      </c>
      <c r="Q1836" s="59">
        <v>0.62180825548874497</v>
      </c>
      <c r="R1836" s="59">
        <v>0.63071977547093006</v>
      </c>
      <c r="S1836" s="59">
        <v>0.57515329498300105</v>
      </c>
    </row>
    <row r="1837" spans="1:19" x14ac:dyDescent="0.3">
      <c r="A1837" t="s">
        <v>5258</v>
      </c>
      <c r="B1837" t="s">
        <v>5259</v>
      </c>
      <c r="C1837" s="51" t="s">
        <v>43</v>
      </c>
      <c r="D1837" s="51" t="s">
        <v>62</v>
      </c>
      <c r="E1837" s="51" t="s">
        <v>44</v>
      </c>
      <c r="F1837" s="58">
        <v>113.349853157304</v>
      </c>
      <c r="G1837" s="58">
        <v>123.335475497883</v>
      </c>
      <c r="H1837" s="58">
        <v>119.132792504675</v>
      </c>
      <c r="I1837" s="58">
        <v>125.60374438564099</v>
      </c>
      <c r="J1837" s="58">
        <v>107.212875995434</v>
      </c>
      <c r="K1837" s="58">
        <v>113.89365794048599</v>
      </c>
      <c r="L1837" s="58">
        <v>99.002796855428798</v>
      </c>
      <c r="M1837" s="59">
        <v>0.67299584885671104</v>
      </c>
      <c r="N1837" s="59">
        <v>0.70492064840757296</v>
      </c>
      <c r="O1837" s="59">
        <v>0.67637165406397204</v>
      </c>
      <c r="P1837" s="59">
        <v>0.650563455648696</v>
      </c>
      <c r="Q1837" s="59">
        <v>0.62183256775888296</v>
      </c>
      <c r="R1837" s="59">
        <v>0.63074328754873599</v>
      </c>
      <c r="S1837" s="59">
        <v>0.57516916991466704</v>
      </c>
    </row>
    <row r="1838" spans="1:19" x14ac:dyDescent="0.3">
      <c r="A1838" t="s">
        <v>5250</v>
      </c>
      <c r="B1838" t="s">
        <v>5251</v>
      </c>
      <c r="C1838" s="51" t="s">
        <v>38</v>
      </c>
      <c r="D1838" s="51" t="s">
        <v>62</v>
      </c>
      <c r="E1838" s="51" t="s">
        <v>44</v>
      </c>
      <c r="F1838" s="58">
        <v>114.990776596233</v>
      </c>
      <c r="G1838" s="58">
        <v>116.96673561373299</v>
      </c>
      <c r="H1838" s="58">
        <v>115.971987282342</v>
      </c>
      <c r="I1838" s="58">
        <v>119.283781015458</v>
      </c>
      <c r="J1838" s="58">
        <v>105.816110118952</v>
      </c>
      <c r="K1838" s="58">
        <v>115.700751631438</v>
      </c>
      <c r="L1838" s="58">
        <v>105.36298989751501</v>
      </c>
      <c r="M1838" s="59">
        <v>0.67297183751672995</v>
      </c>
      <c r="N1838" s="59">
        <v>0.70490522246920695</v>
      </c>
      <c r="O1838" s="59">
        <v>0.67635517811267498</v>
      </c>
      <c r="P1838" s="59">
        <v>0.65054117013693502</v>
      </c>
      <c r="Q1838" s="59">
        <v>0.62180825548874497</v>
      </c>
      <c r="R1838" s="59">
        <v>0.63071977547093006</v>
      </c>
      <c r="S1838" s="59">
        <v>0.57515329498300105</v>
      </c>
    </row>
    <row r="1839" spans="1:19" x14ac:dyDescent="0.3">
      <c r="A1839" t="s">
        <v>5264</v>
      </c>
      <c r="B1839" t="s">
        <v>5265</v>
      </c>
      <c r="C1839" s="51" t="s">
        <v>43</v>
      </c>
      <c r="D1839" s="51" t="s">
        <v>62</v>
      </c>
      <c r="E1839" s="51" t="s">
        <v>44</v>
      </c>
      <c r="F1839" s="58">
        <v>118.816120649593</v>
      </c>
      <c r="G1839" s="58">
        <v>121.87112360179</v>
      </c>
      <c r="H1839" s="58">
        <v>119.413515943793</v>
      </c>
      <c r="I1839" s="58">
        <v>125.670749232891</v>
      </c>
      <c r="J1839" s="58">
        <v>105.00323224093501</v>
      </c>
      <c r="K1839" s="58">
        <v>111.80449251858499</v>
      </c>
      <c r="L1839" s="58">
        <v>95.759427950537599</v>
      </c>
      <c r="M1839" s="59">
        <v>0.71483323301768698</v>
      </c>
      <c r="N1839" s="59">
        <v>0.747108217244844</v>
      </c>
      <c r="O1839" s="59">
        <v>0.71827246068815898</v>
      </c>
      <c r="P1839" s="59">
        <v>0.69156307966766595</v>
      </c>
      <c r="Q1839" s="59">
        <v>0.66150420747530003</v>
      </c>
      <c r="R1839" s="59">
        <v>0.67095193846811596</v>
      </c>
      <c r="S1839" s="59">
        <v>0.61184122451936196</v>
      </c>
    </row>
    <row r="1840" spans="1:19" x14ac:dyDescent="0.3">
      <c r="A1840" t="s">
        <v>148</v>
      </c>
      <c r="B1840" t="s">
        <v>149</v>
      </c>
      <c r="C1840" s="51" t="s">
        <v>43</v>
      </c>
      <c r="D1840" s="51" t="s">
        <v>62</v>
      </c>
      <c r="E1840" s="51" t="s">
        <v>44</v>
      </c>
      <c r="F1840" s="58">
        <v>86.166801780825196</v>
      </c>
      <c r="G1840" s="58">
        <v>90.065334715826296</v>
      </c>
      <c r="H1840" s="58">
        <v>92.197828616885502</v>
      </c>
      <c r="I1840" s="58">
        <v>95.791168887708196</v>
      </c>
      <c r="J1840" s="58">
        <v>87.446247600112301</v>
      </c>
      <c r="K1840" s="58">
        <v>97.543794310306794</v>
      </c>
      <c r="L1840" s="58">
        <v>111.55347064034299</v>
      </c>
      <c r="M1840" s="59">
        <v>0.50231697075496695</v>
      </c>
      <c r="N1840" s="59">
        <v>0.55767894162759601</v>
      </c>
      <c r="O1840" s="59">
        <v>0.50910201859158799</v>
      </c>
      <c r="P1840" s="59">
        <v>0.466330944502235</v>
      </c>
      <c r="Q1840" s="59">
        <v>0.42252188682872699</v>
      </c>
      <c r="R1840" s="59">
        <v>0.436694078691725</v>
      </c>
      <c r="S1840" s="59">
        <v>0.36317465112061498</v>
      </c>
    </row>
    <row r="1841" spans="1:19" x14ac:dyDescent="0.3">
      <c r="A1841" t="s">
        <v>1861</v>
      </c>
      <c r="B1841" t="s">
        <v>1862</v>
      </c>
      <c r="C1841" s="51" t="s">
        <v>43</v>
      </c>
      <c r="D1841" s="51" t="s">
        <v>62</v>
      </c>
      <c r="E1841" s="51" t="s">
        <v>39</v>
      </c>
      <c r="F1841" s="58">
        <v>98.356371288901101</v>
      </c>
      <c r="G1841" s="58">
        <v>98.573130533299206</v>
      </c>
      <c r="H1841" s="58">
        <v>128.30551219761199</v>
      </c>
      <c r="I1841" s="58">
        <v>113.595973063127</v>
      </c>
      <c r="J1841" s="58">
        <v>107.623030892446</v>
      </c>
      <c r="K1841" s="58">
        <v>87.799672230025806</v>
      </c>
      <c r="L1841" s="58">
        <v>93.139881499147094</v>
      </c>
      <c r="M1841" s="59">
        <v>0.58886046068185505</v>
      </c>
      <c r="N1841" s="59">
        <v>0.60616440973546903</v>
      </c>
      <c r="O1841" s="59">
        <v>0.58977905124126295</v>
      </c>
      <c r="P1841" s="59">
        <v>0.57741684108803903</v>
      </c>
      <c r="Q1841" s="59">
        <v>0.559587555743843</v>
      </c>
      <c r="R1841" s="59">
        <v>0.56281214501435495</v>
      </c>
      <c r="S1841" s="59">
        <v>0.52446217003629003</v>
      </c>
    </row>
    <row r="1842" spans="1:19" x14ac:dyDescent="0.3">
      <c r="A1842" t="s">
        <v>3730</v>
      </c>
      <c r="B1842" t="s">
        <v>3731</v>
      </c>
      <c r="C1842" s="51" t="s">
        <v>43</v>
      </c>
      <c r="D1842" s="51" t="s">
        <v>62</v>
      </c>
      <c r="E1842" s="51" t="s">
        <v>44</v>
      </c>
      <c r="F1842" s="58">
        <v>99.672190458162902</v>
      </c>
      <c r="G1842" s="58">
        <v>114.19368183352</v>
      </c>
      <c r="H1842" s="58">
        <v>114.275845824005</v>
      </c>
      <c r="I1842" s="58">
        <v>113.46625855114399</v>
      </c>
      <c r="J1842" s="58">
        <v>103.969230732124</v>
      </c>
      <c r="K1842" s="58">
        <v>94.860111116945902</v>
      </c>
      <c r="L1842" s="58">
        <v>93.815326404740205</v>
      </c>
      <c r="M1842" s="59">
        <v>0.64879266509197597</v>
      </c>
      <c r="N1842" s="59">
        <v>0.68592523864951804</v>
      </c>
      <c r="O1842" s="59">
        <v>0.65295286388071805</v>
      </c>
      <c r="P1842" s="59">
        <v>0.62342341473667096</v>
      </c>
      <c r="Q1842" s="59">
        <v>0.590683434420057</v>
      </c>
      <c r="R1842" s="59">
        <v>0.60072531858056699</v>
      </c>
      <c r="S1842" s="59">
        <v>0.53890751050985797</v>
      </c>
    </row>
    <row r="1843" spans="1:19" x14ac:dyDescent="0.3">
      <c r="A1843" t="s">
        <v>1853</v>
      </c>
      <c r="B1843" t="s">
        <v>1854</v>
      </c>
      <c r="C1843" s="51" t="s">
        <v>38</v>
      </c>
      <c r="D1843" s="51" t="s">
        <v>62</v>
      </c>
      <c r="E1843" s="51" t="s">
        <v>39</v>
      </c>
      <c r="F1843" s="58">
        <v>98.356371288901101</v>
      </c>
      <c r="G1843" s="58">
        <v>98.573130533299206</v>
      </c>
      <c r="H1843" s="58">
        <v>128.30551219761199</v>
      </c>
      <c r="I1843" s="58">
        <v>113.595973063127</v>
      </c>
      <c r="J1843" s="58">
        <v>107.623030892446</v>
      </c>
      <c r="K1843" s="58">
        <v>87.799672230025806</v>
      </c>
      <c r="L1843" s="58">
        <v>93.139881499147094</v>
      </c>
      <c r="M1843" s="59">
        <v>0.58886046068185505</v>
      </c>
      <c r="N1843" s="59">
        <v>0.60616440973546903</v>
      </c>
      <c r="O1843" s="59">
        <v>0.58977905124126295</v>
      </c>
      <c r="P1843" s="59">
        <v>0.57741684108803903</v>
      </c>
      <c r="Q1843" s="59">
        <v>0.559587555743843</v>
      </c>
      <c r="R1843" s="59">
        <v>0.56281214501435495</v>
      </c>
      <c r="S1843" s="59">
        <v>0.52446217003629003</v>
      </c>
    </row>
    <row r="1844" spans="1:19" x14ac:dyDescent="0.3">
      <c r="A1844" t="s">
        <v>3724</v>
      </c>
      <c r="B1844" t="s">
        <v>3725</v>
      </c>
      <c r="C1844" s="51" t="s">
        <v>38</v>
      </c>
      <c r="D1844" s="51" t="s">
        <v>62</v>
      </c>
      <c r="E1844" s="51" t="s">
        <v>44</v>
      </c>
      <c r="F1844" s="58">
        <v>98.604432335197501</v>
      </c>
      <c r="G1844" s="58">
        <v>111.541225603741</v>
      </c>
      <c r="H1844" s="58">
        <v>112.775666119652</v>
      </c>
      <c r="I1844" s="58">
        <v>113.733768881473</v>
      </c>
      <c r="J1844" s="58">
        <v>101.36425730527</v>
      </c>
      <c r="K1844" s="58">
        <v>98.746027599663805</v>
      </c>
      <c r="L1844" s="58">
        <v>94.119815160000499</v>
      </c>
      <c r="M1844" s="59">
        <v>0.64879266509197597</v>
      </c>
      <c r="N1844" s="59">
        <v>0.68592523864951804</v>
      </c>
      <c r="O1844" s="59">
        <v>0.65294993898222797</v>
      </c>
      <c r="P1844" s="59">
        <v>0.62342075451663104</v>
      </c>
      <c r="Q1844" s="59">
        <v>0.59067903942852196</v>
      </c>
      <c r="R1844" s="59">
        <v>0.60072023201748104</v>
      </c>
      <c r="S1844" s="59">
        <v>0.53890460271783303</v>
      </c>
    </row>
    <row r="1845" spans="1:19" x14ac:dyDescent="0.3">
      <c r="A1845" t="s">
        <v>3726</v>
      </c>
      <c r="B1845" t="s">
        <v>3727</v>
      </c>
      <c r="C1845" s="51" t="s">
        <v>43</v>
      </c>
      <c r="D1845" s="51" t="s">
        <v>62</v>
      </c>
      <c r="E1845" s="51" t="s">
        <v>44</v>
      </c>
      <c r="F1845" s="58">
        <v>102.38088840526</v>
      </c>
      <c r="G1845" s="58">
        <v>110.47739817915</v>
      </c>
      <c r="H1845" s="58">
        <v>120.91263659987101</v>
      </c>
      <c r="I1845" s="58">
        <v>116.099682675943</v>
      </c>
      <c r="J1845" s="58">
        <v>103.969230732124</v>
      </c>
      <c r="K1845" s="58">
        <v>96.938928175546295</v>
      </c>
      <c r="L1845" s="58">
        <v>93.815326404740205</v>
      </c>
      <c r="M1845" s="59">
        <v>0.64879266509197597</v>
      </c>
      <c r="N1845" s="59">
        <v>0.68592523864951804</v>
      </c>
      <c r="O1845" s="59">
        <v>0.65295286388071805</v>
      </c>
      <c r="P1845" s="59">
        <v>0.62342341473667096</v>
      </c>
      <c r="Q1845" s="59">
        <v>0.590683434420057</v>
      </c>
      <c r="R1845" s="59">
        <v>0.60072531858056699</v>
      </c>
      <c r="S1845" s="59">
        <v>0.53890751050985797</v>
      </c>
    </row>
    <row r="1846" spans="1:19" x14ac:dyDescent="0.3">
      <c r="A1846" t="s">
        <v>1859</v>
      </c>
      <c r="B1846" t="s">
        <v>1860</v>
      </c>
      <c r="C1846" s="51" t="s">
        <v>43</v>
      </c>
      <c r="D1846" s="51" t="s">
        <v>62</v>
      </c>
      <c r="E1846" s="51" t="s">
        <v>39</v>
      </c>
      <c r="F1846" s="58">
        <v>98.356371288901101</v>
      </c>
      <c r="G1846" s="58">
        <v>98.573130533299206</v>
      </c>
      <c r="H1846" s="58">
        <v>128.30551219761199</v>
      </c>
      <c r="I1846" s="58">
        <v>113.595973063127</v>
      </c>
      <c r="J1846" s="58">
        <v>107.623030892446</v>
      </c>
      <c r="K1846" s="58">
        <v>87.799672230025806</v>
      </c>
      <c r="L1846" s="58">
        <v>93.139881499147094</v>
      </c>
      <c r="M1846" s="59">
        <v>0.58886046068185505</v>
      </c>
      <c r="N1846" s="59">
        <v>0.60616440973546903</v>
      </c>
      <c r="O1846" s="59">
        <v>0.58977905124126295</v>
      </c>
      <c r="P1846" s="59">
        <v>0.57741684108803903</v>
      </c>
      <c r="Q1846" s="59">
        <v>0.559587555743843</v>
      </c>
      <c r="R1846" s="59">
        <v>0.56281214501435495</v>
      </c>
      <c r="S1846" s="59">
        <v>0.52446217003629003</v>
      </c>
    </row>
    <row r="1847" spans="1:19" x14ac:dyDescent="0.3">
      <c r="A1847" t="s">
        <v>3728</v>
      </c>
      <c r="B1847" t="s">
        <v>3729</v>
      </c>
      <c r="C1847" s="51" t="s">
        <v>43</v>
      </c>
      <c r="D1847" s="51" t="s">
        <v>62</v>
      </c>
      <c r="E1847" s="51" t="s">
        <v>44</v>
      </c>
      <c r="F1847" s="58">
        <v>92.012179171073498</v>
      </c>
      <c r="G1847" s="58">
        <v>116.88562546608399</v>
      </c>
      <c r="H1847" s="58">
        <v>119.179239336154</v>
      </c>
      <c r="I1847" s="58">
        <v>114.68335419534</v>
      </c>
      <c r="J1847" s="58">
        <v>107.455957559883</v>
      </c>
      <c r="K1847" s="58">
        <v>97.863573069190906</v>
      </c>
      <c r="L1847" s="58">
        <v>98.913448157266899</v>
      </c>
      <c r="M1847" s="59">
        <v>0.67505100457857004</v>
      </c>
      <c r="N1847" s="59">
        <v>0.71310857134711303</v>
      </c>
      <c r="O1847" s="59">
        <v>0.67898468326502703</v>
      </c>
      <c r="P1847" s="59">
        <v>0.65015963505502605</v>
      </c>
      <c r="Q1847" s="59">
        <v>0.61679124941682495</v>
      </c>
      <c r="R1847" s="59">
        <v>0.62623063959075398</v>
      </c>
      <c r="S1847" s="59">
        <v>0.56327713364524201</v>
      </c>
    </row>
    <row r="1848" spans="1:19" x14ac:dyDescent="0.3">
      <c r="A1848" t="s">
        <v>1851</v>
      </c>
      <c r="B1848" t="s">
        <v>1852</v>
      </c>
      <c r="C1848" s="51" t="s">
        <v>38</v>
      </c>
      <c r="D1848" s="51" t="s">
        <v>62</v>
      </c>
      <c r="E1848" s="51" t="s">
        <v>44</v>
      </c>
      <c r="F1848" s="58">
        <v>100.0321624393</v>
      </c>
      <c r="G1848" s="58">
        <v>91.788687180596298</v>
      </c>
      <c r="H1848" s="58">
        <v>128.21893500114999</v>
      </c>
      <c r="I1848" s="58">
        <v>116.04922223542199</v>
      </c>
      <c r="J1848" s="58">
        <v>109.04783536113401</v>
      </c>
      <c r="K1848" s="58">
        <v>85.856645190683693</v>
      </c>
      <c r="L1848" s="58">
        <v>92.575885282017197</v>
      </c>
      <c r="M1848" s="59">
        <v>0.67501518767715096</v>
      </c>
      <c r="N1848" s="59">
        <v>0.70642914239401999</v>
      </c>
      <c r="O1848" s="59">
        <v>0.67806472480703195</v>
      </c>
      <c r="P1848" s="59">
        <v>0.65413425692538396</v>
      </c>
      <c r="Q1848" s="59">
        <v>0.62683211048452003</v>
      </c>
      <c r="R1848" s="59">
        <v>0.634193135964078</v>
      </c>
      <c r="S1848" s="59">
        <v>0.58059426612683296</v>
      </c>
    </row>
    <row r="1849" spans="1:19" x14ac:dyDescent="0.3">
      <c r="A1849" t="s">
        <v>1857</v>
      </c>
      <c r="B1849" t="s">
        <v>1858</v>
      </c>
      <c r="C1849" s="51" t="s">
        <v>43</v>
      </c>
      <c r="D1849" s="51" t="s">
        <v>62</v>
      </c>
      <c r="E1849" s="51" t="s">
        <v>44</v>
      </c>
      <c r="F1849" s="58">
        <v>98.391222615168601</v>
      </c>
      <c r="G1849" s="58">
        <v>99.396181712586497</v>
      </c>
      <c r="H1849" s="58">
        <v>133.040441387768</v>
      </c>
      <c r="I1849" s="58">
        <v>109.190324816067</v>
      </c>
      <c r="J1849" s="58">
        <v>103.19520150596</v>
      </c>
      <c r="K1849" s="58">
        <v>86.134646374295002</v>
      </c>
      <c r="L1849" s="58">
        <v>92.271396526756902</v>
      </c>
      <c r="M1849" s="59">
        <v>0.67504702509526404</v>
      </c>
      <c r="N1849" s="59">
        <v>0.70646205527503902</v>
      </c>
      <c r="O1849" s="59">
        <v>0.67810298871335195</v>
      </c>
      <c r="P1849" s="59">
        <v>0.65416613952362501</v>
      </c>
      <c r="Q1849" s="59">
        <v>0.62686410185237895</v>
      </c>
      <c r="R1849" s="59">
        <v>0.63423041184511497</v>
      </c>
      <c r="S1849" s="59">
        <v>0.58063339519137802</v>
      </c>
    </row>
    <row r="1850" spans="1:19" x14ac:dyDescent="0.3">
      <c r="A1850" t="s">
        <v>1855</v>
      </c>
      <c r="B1850" t="s">
        <v>1856</v>
      </c>
      <c r="C1850" s="51" t="s">
        <v>43</v>
      </c>
      <c r="D1850" s="51" t="s">
        <v>62</v>
      </c>
      <c r="E1850" s="51" t="s">
        <v>44</v>
      </c>
      <c r="F1850" s="58">
        <v>98.794178444876096</v>
      </c>
      <c r="G1850" s="58">
        <v>104.59889998530601</v>
      </c>
      <c r="H1850" s="58">
        <v>131.21914311724601</v>
      </c>
      <c r="I1850" s="58">
        <v>123.713545916941</v>
      </c>
      <c r="J1850" s="58">
        <v>107.02220391659</v>
      </c>
      <c r="K1850" s="58">
        <v>86.116185582147594</v>
      </c>
      <c r="L1850" s="58">
        <v>94.269910927462504</v>
      </c>
      <c r="M1850" s="59">
        <v>0.67522605918669398</v>
      </c>
      <c r="N1850" s="59">
        <v>0.70663973195193597</v>
      </c>
      <c r="O1850" s="59">
        <v>0.67828332187840801</v>
      </c>
      <c r="P1850" s="59">
        <v>0.65434267090065301</v>
      </c>
      <c r="Q1850" s="59">
        <v>0.62703600938982995</v>
      </c>
      <c r="R1850" s="59">
        <v>0.63441207929665</v>
      </c>
      <c r="S1850" s="59">
        <v>0.58082637370994294</v>
      </c>
    </row>
    <row r="1851" spans="1:19" x14ac:dyDescent="0.3">
      <c r="A1851" t="s">
        <v>1849</v>
      </c>
      <c r="B1851" t="s">
        <v>1850</v>
      </c>
      <c r="C1851" s="51" t="s">
        <v>38</v>
      </c>
      <c r="D1851" s="51" t="s">
        <v>62</v>
      </c>
      <c r="E1851" s="51" t="s">
        <v>44</v>
      </c>
      <c r="F1851" s="58">
        <v>103.13570007900501</v>
      </c>
      <c r="G1851" s="58">
        <v>100.707695677969</v>
      </c>
      <c r="H1851" s="58">
        <v>132.204095835928</v>
      </c>
      <c r="I1851" s="58">
        <v>121.343718733956</v>
      </c>
      <c r="J1851" s="58">
        <v>111.666620569554</v>
      </c>
      <c r="K1851" s="58">
        <v>85.838184398536299</v>
      </c>
      <c r="L1851" s="58">
        <v>92.555850189799798</v>
      </c>
      <c r="M1851" s="59">
        <v>0.67519025934726395</v>
      </c>
      <c r="N1851" s="59">
        <v>0.70660683559441295</v>
      </c>
      <c r="O1851" s="59">
        <v>0.67824507680777402</v>
      </c>
      <c r="P1851" s="59">
        <v>0.65431080334009095</v>
      </c>
      <c r="Q1851" s="59">
        <v>0.62700403247205805</v>
      </c>
      <c r="R1851" s="59">
        <v>0.63437016376503397</v>
      </c>
      <c r="S1851" s="59">
        <v>0.58078726426072902</v>
      </c>
    </row>
    <row r="1852" spans="1:19" x14ac:dyDescent="0.3">
      <c r="A1852" t="s">
        <v>3722</v>
      </c>
      <c r="B1852" t="s">
        <v>3723</v>
      </c>
      <c r="C1852" s="51" t="s">
        <v>38</v>
      </c>
      <c r="D1852" s="51" t="s">
        <v>62</v>
      </c>
      <c r="E1852" s="51" t="s">
        <v>44</v>
      </c>
      <c r="F1852" s="58">
        <v>104.01372847749499</v>
      </c>
      <c r="G1852" s="58">
        <v>107.82494194937</v>
      </c>
      <c r="H1852" s="58">
        <v>116.92146188381901</v>
      </c>
      <c r="I1852" s="58">
        <v>109.77971930576</v>
      </c>
      <c r="J1852" s="58">
        <v>98.947808423089697</v>
      </c>
      <c r="K1852" s="58">
        <v>98.746027599663805</v>
      </c>
      <c r="L1852" s="58">
        <v>94.119815160000499</v>
      </c>
      <c r="M1852" s="59">
        <v>0.64879266509197597</v>
      </c>
      <c r="N1852" s="59">
        <v>0.68592523864951804</v>
      </c>
      <c r="O1852" s="59">
        <v>0.65294993898222797</v>
      </c>
      <c r="P1852" s="59">
        <v>0.62342075451663104</v>
      </c>
      <c r="Q1852" s="59">
        <v>0.59067903942852196</v>
      </c>
      <c r="R1852" s="59">
        <v>0.60072023201748104</v>
      </c>
      <c r="S1852" s="59">
        <v>0.53890460271783303</v>
      </c>
    </row>
    <row r="1853" spans="1:19" x14ac:dyDescent="0.3">
      <c r="A1853" t="s">
        <v>3718</v>
      </c>
      <c r="B1853" t="s">
        <v>3719</v>
      </c>
      <c r="C1853" s="51" t="s">
        <v>38</v>
      </c>
      <c r="D1853" s="51" t="s">
        <v>62</v>
      </c>
      <c r="E1853" s="51" t="s">
        <v>44</v>
      </c>
      <c r="F1853" s="58">
        <v>118.33783658106999</v>
      </c>
      <c r="G1853" s="58">
        <v>112.407451757329</v>
      </c>
      <c r="H1853" s="58">
        <v>123.32635891066499</v>
      </c>
      <c r="I1853" s="58">
        <v>112.624180064844</v>
      </c>
      <c r="J1853" s="58">
        <v>117.359323453003</v>
      </c>
      <c r="K1853" s="58">
        <v>114.131354972297</v>
      </c>
      <c r="L1853" s="58">
        <v>92.251500954680196</v>
      </c>
      <c r="M1853" s="59">
        <v>0.64542944569306504</v>
      </c>
      <c r="N1853" s="59">
        <v>0.68309130656488404</v>
      </c>
      <c r="O1853" s="59">
        <v>0.64981009711667104</v>
      </c>
      <c r="P1853" s="59">
        <v>0.619360992990868</v>
      </c>
      <c r="Q1853" s="59">
        <v>0.58597853326201399</v>
      </c>
      <c r="R1853" s="59">
        <v>0.59670635081822399</v>
      </c>
      <c r="S1853" s="59">
        <v>0.53398800360673004</v>
      </c>
    </row>
    <row r="1854" spans="1:19" x14ac:dyDescent="0.3">
      <c r="A1854" t="s">
        <v>3716</v>
      </c>
      <c r="B1854" t="s">
        <v>3717</v>
      </c>
      <c r="C1854" s="51" t="s">
        <v>38</v>
      </c>
      <c r="D1854" s="51" t="s">
        <v>62</v>
      </c>
      <c r="E1854" s="51" t="s">
        <v>44</v>
      </c>
      <c r="F1854" s="58">
        <v>112.772657081462</v>
      </c>
      <c r="G1854" s="58">
        <v>113.01464449082199</v>
      </c>
      <c r="H1854" s="58">
        <v>125.323270079034</v>
      </c>
      <c r="I1854" s="58">
        <v>111.42372427587701</v>
      </c>
      <c r="J1854" s="58">
        <v>118.28372833031401</v>
      </c>
      <c r="K1854" s="58">
        <v>105.105386372377</v>
      </c>
      <c r="L1854" s="58">
        <v>96.465204534738405</v>
      </c>
      <c r="M1854" s="59">
        <v>0.64432471043751804</v>
      </c>
      <c r="N1854" s="59">
        <v>0.6824819922841</v>
      </c>
      <c r="O1854" s="59">
        <v>0.64845974956243502</v>
      </c>
      <c r="P1854" s="59">
        <v>0.61879056414422196</v>
      </c>
      <c r="Q1854" s="59">
        <v>0.58553782512158603</v>
      </c>
      <c r="R1854" s="59">
        <v>0.59562542538783403</v>
      </c>
      <c r="S1854" s="59">
        <v>0.533498743205439</v>
      </c>
    </row>
    <row r="1855" spans="1:19" x14ac:dyDescent="0.3">
      <c r="A1855" t="s">
        <v>3720</v>
      </c>
      <c r="B1855" t="s">
        <v>3721</v>
      </c>
      <c r="C1855" s="51" t="s">
        <v>43</v>
      </c>
      <c r="D1855" s="51" t="s">
        <v>62</v>
      </c>
      <c r="E1855" s="51" t="s">
        <v>44</v>
      </c>
      <c r="F1855" s="58">
        <v>116.925541337966</v>
      </c>
      <c r="G1855" s="58">
        <v>115.978203636047</v>
      </c>
      <c r="H1855" s="58">
        <v>123.013485791778</v>
      </c>
      <c r="I1855" s="58">
        <v>113.84662082506</v>
      </c>
      <c r="J1855" s="58">
        <v>112.243269688791</v>
      </c>
      <c r="K1855" s="58">
        <v>107.095499898025</v>
      </c>
      <c r="L1855" s="58">
        <v>94.438534969621401</v>
      </c>
      <c r="M1855" s="59">
        <v>0.64363693210117201</v>
      </c>
      <c r="N1855" s="59">
        <v>0.68231777197062005</v>
      </c>
      <c r="O1855" s="59">
        <v>0.64768339537865105</v>
      </c>
      <c r="P1855" s="59">
        <v>0.61862896717702798</v>
      </c>
      <c r="Q1855" s="59">
        <v>0.58543091072534803</v>
      </c>
      <c r="R1855" s="59">
        <v>0.59503219916392602</v>
      </c>
      <c r="S1855" s="59">
        <v>0.53318894712415199</v>
      </c>
    </row>
    <row r="1856" spans="1:19" x14ac:dyDescent="0.3">
      <c r="A1856" t="s">
        <v>3232</v>
      </c>
      <c r="B1856" t="s">
        <v>3233</v>
      </c>
      <c r="C1856" s="51" t="s">
        <v>43</v>
      </c>
      <c r="D1856" s="51" t="s">
        <v>62</v>
      </c>
      <c r="E1856" s="51" t="s">
        <v>39</v>
      </c>
      <c r="F1856" s="58">
        <v>87.908275747349293</v>
      </c>
      <c r="G1856" s="58">
        <v>89.545231087807593</v>
      </c>
      <c r="H1856" s="58">
        <v>88.067237760091601</v>
      </c>
      <c r="I1856" s="58">
        <v>90.746079320602007</v>
      </c>
      <c r="J1856" s="58">
        <v>88.324613205538299</v>
      </c>
      <c r="K1856" s="58">
        <v>94.928536444361896</v>
      </c>
      <c r="L1856" s="58"/>
      <c r="M1856" s="59">
        <v>0.40352656797438002</v>
      </c>
      <c r="N1856" s="59">
        <v>0.43312147561271203</v>
      </c>
      <c r="O1856" s="59">
        <v>0.40346514298611103</v>
      </c>
      <c r="P1856" s="59">
        <v>0.38372023382205001</v>
      </c>
      <c r="Q1856" s="59">
        <v>0.35562325500292702</v>
      </c>
      <c r="R1856" s="59">
        <v>0.36045049699213599</v>
      </c>
      <c r="S1856" s="59">
        <v>0.294873695245637</v>
      </c>
    </row>
    <row r="1857" spans="1:19" x14ac:dyDescent="0.3">
      <c r="A1857" t="s">
        <v>3224</v>
      </c>
      <c r="B1857" t="s">
        <v>3225</v>
      </c>
      <c r="C1857" s="51" t="s">
        <v>38</v>
      </c>
      <c r="D1857" s="51" t="s">
        <v>62</v>
      </c>
      <c r="E1857" s="51" t="s">
        <v>44</v>
      </c>
      <c r="F1857" s="58">
        <v>92.243571004430095</v>
      </c>
      <c r="G1857" s="58">
        <v>93.699227017299705</v>
      </c>
      <c r="H1857" s="58">
        <v>84.193466109927598</v>
      </c>
      <c r="I1857" s="58">
        <v>90.310197835646704</v>
      </c>
      <c r="J1857" s="58">
        <v>88.004992558060906</v>
      </c>
      <c r="K1857" s="58">
        <v>92.442045470227796</v>
      </c>
      <c r="L1857" s="58">
        <v>109.950077278355</v>
      </c>
      <c r="M1857" s="59">
        <v>0.56608506318753204</v>
      </c>
      <c r="N1857" s="59">
        <v>0.61709610455998698</v>
      </c>
      <c r="O1857" s="59">
        <v>0.57053356317219694</v>
      </c>
      <c r="P1857" s="59">
        <v>0.53434166536146699</v>
      </c>
      <c r="Q1857" s="59">
        <v>0.49263019171727601</v>
      </c>
      <c r="R1857" s="59">
        <v>0.50305958481507396</v>
      </c>
      <c r="S1857" s="59">
        <v>0.42052918244541598</v>
      </c>
    </row>
    <row r="1858" spans="1:19" x14ac:dyDescent="0.3">
      <c r="A1858" t="s">
        <v>3230</v>
      </c>
      <c r="B1858" t="s">
        <v>3231</v>
      </c>
      <c r="C1858" s="51" t="s">
        <v>43</v>
      </c>
      <c r="D1858" s="51" t="s">
        <v>62</v>
      </c>
      <c r="E1858" s="51" t="s">
        <v>39</v>
      </c>
      <c r="F1858" s="58">
        <v>87.908275747349293</v>
      </c>
      <c r="G1858" s="58">
        <v>89.545231087807593</v>
      </c>
      <c r="H1858" s="58">
        <v>88.067237760091601</v>
      </c>
      <c r="I1858" s="58">
        <v>90.746079320602007</v>
      </c>
      <c r="J1858" s="58">
        <v>88.324613205538299</v>
      </c>
      <c r="K1858" s="58">
        <v>94.928536444361896</v>
      </c>
      <c r="L1858" s="58"/>
      <c r="M1858" s="59">
        <v>0.40352656797438002</v>
      </c>
      <c r="N1858" s="59">
        <v>0.43312147561271203</v>
      </c>
      <c r="O1858" s="59">
        <v>0.40346514298611103</v>
      </c>
      <c r="P1858" s="59">
        <v>0.38372023382205001</v>
      </c>
      <c r="Q1858" s="59">
        <v>0.35562325500292702</v>
      </c>
      <c r="R1858" s="59">
        <v>0.36045049699213599</v>
      </c>
      <c r="S1858" s="59">
        <v>0.294873695245637</v>
      </c>
    </row>
    <row r="1859" spans="1:19" x14ac:dyDescent="0.3">
      <c r="A1859" t="s">
        <v>3226</v>
      </c>
      <c r="B1859" t="s">
        <v>3227</v>
      </c>
      <c r="C1859" s="51" t="s">
        <v>38</v>
      </c>
      <c r="D1859" s="51" t="s">
        <v>62</v>
      </c>
      <c r="E1859" s="51" t="s">
        <v>39</v>
      </c>
      <c r="F1859" s="58">
        <v>87.908275747349293</v>
      </c>
      <c r="G1859" s="58">
        <v>89.545231087807593</v>
      </c>
      <c r="H1859" s="58">
        <v>88.067237760091601</v>
      </c>
      <c r="I1859" s="58">
        <v>90.746079320602007</v>
      </c>
      <c r="J1859" s="58">
        <v>88.324613205538299</v>
      </c>
      <c r="K1859" s="58">
        <v>94.928536444361896</v>
      </c>
      <c r="L1859" s="58"/>
      <c r="M1859" s="59">
        <v>0.40352656797438002</v>
      </c>
      <c r="N1859" s="59">
        <v>0.43312147561271203</v>
      </c>
      <c r="O1859" s="59">
        <v>0.40346514298611103</v>
      </c>
      <c r="P1859" s="59">
        <v>0.38372023382205001</v>
      </c>
      <c r="Q1859" s="59">
        <v>0.35562325500292702</v>
      </c>
      <c r="R1859" s="59">
        <v>0.36045049699213599</v>
      </c>
      <c r="S1859" s="59">
        <v>0.294873695245637</v>
      </c>
    </row>
    <row r="1860" spans="1:19" x14ac:dyDescent="0.3">
      <c r="A1860" t="s">
        <v>3228</v>
      </c>
      <c r="B1860" t="s">
        <v>3229</v>
      </c>
      <c r="C1860" s="51" t="s">
        <v>43</v>
      </c>
      <c r="D1860" s="51" t="s">
        <v>62</v>
      </c>
      <c r="E1860" s="51" t="s">
        <v>39</v>
      </c>
      <c r="F1860" s="58">
        <v>87.908275747349293</v>
      </c>
      <c r="G1860" s="58">
        <v>89.545231087807593</v>
      </c>
      <c r="H1860" s="58">
        <v>88.067237760091601</v>
      </c>
      <c r="I1860" s="58">
        <v>90.746079320602007</v>
      </c>
      <c r="J1860" s="58">
        <v>88.324613205538299</v>
      </c>
      <c r="K1860" s="58">
        <v>94.928536444361896</v>
      </c>
      <c r="L1860" s="58"/>
      <c r="M1860" s="59">
        <v>0.40352656797438002</v>
      </c>
      <c r="N1860" s="59">
        <v>0.43312147561271203</v>
      </c>
      <c r="O1860" s="59">
        <v>0.40346514298611103</v>
      </c>
      <c r="P1860" s="59">
        <v>0.38372023382205001</v>
      </c>
      <c r="Q1860" s="59">
        <v>0.35562325500292702</v>
      </c>
      <c r="R1860" s="59">
        <v>0.36045049699213599</v>
      </c>
      <c r="S1860" s="59">
        <v>0.294873695245637</v>
      </c>
    </row>
    <row r="1861" spans="1:19" x14ac:dyDescent="0.3">
      <c r="A1861" t="s">
        <v>4894</v>
      </c>
      <c r="B1861" t="s">
        <v>4895</v>
      </c>
      <c r="C1861" s="51" t="s">
        <v>38</v>
      </c>
      <c r="D1861" s="51" t="s">
        <v>62</v>
      </c>
      <c r="E1861" s="51" t="s">
        <v>44</v>
      </c>
      <c r="F1861" s="58">
        <v>113.36509139587</v>
      </c>
      <c r="G1861" s="58">
        <v>119.247642321475</v>
      </c>
      <c r="H1861" s="58">
        <v>101.51038050524301</v>
      </c>
      <c r="I1861" s="58">
        <v>115.05821227240099</v>
      </c>
      <c r="J1861" s="58">
        <v>93.187899784895606</v>
      </c>
      <c r="K1861" s="58">
        <v>97.5367482501984</v>
      </c>
      <c r="L1861" s="58">
        <v>99.889140405840195</v>
      </c>
      <c r="M1861" s="59">
        <v>0.67723716668276401</v>
      </c>
      <c r="N1861" s="59">
        <v>0.72102117370853103</v>
      </c>
      <c r="O1861" s="59">
        <v>0.68233099475778503</v>
      </c>
      <c r="P1861" s="59">
        <v>0.64737061481977598</v>
      </c>
      <c r="Q1861" s="59">
        <v>0.60817126016640199</v>
      </c>
      <c r="R1861" s="59">
        <v>0.62024537573271499</v>
      </c>
      <c r="S1861" s="59">
        <v>0.54684715094221104</v>
      </c>
    </row>
    <row r="1862" spans="1:19" x14ac:dyDescent="0.3">
      <c r="A1862" t="s">
        <v>5092</v>
      </c>
      <c r="B1862" t="s">
        <v>5093</v>
      </c>
      <c r="C1862" s="51" t="s">
        <v>43</v>
      </c>
      <c r="D1862" s="51" t="s">
        <v>62</v>
      </c>
      <c r="E1862" s="51" t="s">
        <v>39</v>
      </c>
      <c r="F1862" s="58">
        <v>78.989045243060502</v>
      </c>
      <c r="G1862" s="58">
        <v>92.499526133544094</v>
      </c>
      <c r="H1862" s="58">
        <v>89.638600637769997</v>
      </c>
      <c r="I1862" s="58">
        <v>85.497843528573199</v>
      </c>
      <c r="J1862" s="58">
        <v>79.316600154430702</v>
      </c>
      <c r="K1862" s="58">
        <v>98.329742469904701</v>
      </c>
      <c r="L1862" s="58">
        <v>105.60497362970101</v>
      </c>
      <c r="M1862" s="59">
        <v>0.49368786279057802</v>
      </c>
      <c r="N1862" s="59">
        <v>0.51314789640495395</v>
      </c>
      <c r="O1862" s="59">
        <v>0.47855620062082199</v>
      </c>
      <c r="P1862" s="59">
        <v>0.47357759937814398</v>
      </c>
      <c r="Q1862" s="59">
        <v>0.44545449148685301</v>
      </c>
      <c r="R1862" s="59">
        <v>0.44357925809926002</v>
      </c>
      <c r="S1862" s="59">
        <v>0.35028450145783901</v>
      </c>
    </row>
    <row r="1863" spans="1:19" x14ac:dyDescent="0.3">
      <c r="A1863" t="s">
        <v>5090</v>
      </c>
      <c r="B1863" t="s">
        <v>5091</v>
      </c>
      <c r="C1863" s="51" t="s">
        <v>43</v>
      </c>
      <c r="D1863" s="51" t="s">
        <v>62</v>
      </c>
      <c r="E1863" s="51" t="s">
        <v>39</v>
      </c>
      <c r="F1863" s="58">
        <v>78.989045243060502</v>
      </c>
      <c r="G1863" s="58">
        <v>92.499526133544094</v>
      </c>
      <c r="H1863" s="58">
        <v>89.638600637769997</v>
      </c>
      <c r="I1863" s="58">
        <v>85.497843528573199</v>
      </c>
      <c r="J1863" s="58">
        <v>79.316600154430702</v>
      </c>
      <c r="K1863" s="58">
        <v>98.329742469904701</v>
      </c>
      <c r="L1863" s="58">
        <v>105.60497362970101</v>
      </c>
      <c r="M1863" s="59">
        <v>0.49368786279057802</v>
      </c>
      <c r="N1863" s="59">
        <v>0.51314789640495395</v>
      </c>
      <c r="O1863" s="59">
        <v>0.47855620062082199</v>
      </c>
      <c r="P1863" s="59">
        <v>0.47357759937814398</v>
      </c>
      <c r="Q1863" s="59">
        <v>0.44545449148685301</v>
      </c>
      <c r="R1863" s="59">
        <v>0.44357925809926002</v>
      </c>
      <c r="S1863" s="59">
        <v>0.35028450145783901</v>
      </c>
    </row>
    <row r="1864" spans="1:19" x14ac:dyDescent="0.3">
      <c r="A1864" t="s">
        <v>5094</v>
      </c>
      <c r="B1864" t="s">
        <v>5095</v>
      </c>
      <c r="C1864" s="51" t="s">
        <v>43</v>
      </c>
      <c r="D1864" s="51" t="s">
        <v>62</v>
      </c>
      <c r="E1864" s="51" t="s">
        <v>44</v>
      </c>
      <c r="F1864" s="58">
        <v>63.125547340316601</v>
      </c>
      <c r="G1864" s="58">
        <v>87.992574583825004</v>
      </c>
      <c r="H1864" s="58">
        <v>84.535538702675694</v>
      </c>
      <c r="I1864" s="58">
        <v>86.990658074128007</v>
      </c>
      <c r="J1864" s="58">
        <v>70.355736336689304</v>
      </c>
      <c r="K1864" s="58">
        <v>91.012996696729203</v>
      </c>
      <c r="L1864" s="58">
        <v>114.04167283119401</v>
      </c>
      <c r="M1864" s="59">
        <v>0.77388336842454497</v>
      </c>
      <c r="N1864" s="59">
        <v>0.78847894868276402</v>
      </c>
      <c r="O1864" s="59">
        <v>0.72157607212270203</v>
      </c>
      <c r="P1864" s="59">
        <v>0.74417694307734095</v>
      </c>
      <c r="Q1864" s="59">
        <v>0.70414436556404902</v>
      </c>
      <c r="R1864" s="59">
        <v>0.69155342621343696</v>
      </c>
      <c r="S1864" s="59">
        <v>0.526738492824807</v>
      </c>
    </row>
    <row r="1865" spans="1:19" x14ac:dyDescent="0.3">
      <c r="A1865" t="s">
        <v>5094</v>
      </c>
      <c r="B1865" t="s">
        <v>5095</v>
      </c>
      <c r="C1865" s="51" t="s">
        <v>43</v>
      </c>
      <c r="D1865" s="51" t="s">
        <v>62</v>
      </c>
      <c r="E1865" s="51" t="s">
        <v>44</v>
      </c>
      <c r="F1865" s="58">
        <v>63.125547340316601</v>
      </c>
      <c r="G1865" s="58">
        <v>87.992574583825004</v>
      </c>
      <c r="H1865" s="58">
        <v>84.535538702675694</v>
      </c>
      <c r="I1865" s="58">
        <v>86.990658074128007</v>
      </c>
      <c r="J1865" s="58">
        <v>70.355736336689304</v>
      </c>
      <c r="K1865" s="58">
        <v>91.012996696729203</v>
      </c>
      <c r="L1865" s="58">
        <v>114.04167283119401</v>
      </c>
      <c r="M1865" s="59">
        <v>0.77388336842454497</v>
      </c>
      <c r="N1865" s="59">
        <v>0.78847894868276402</v>
      </c>
      <c r="O1865" s="59">
        <v>0.72157607212270203</v>
      </c>
      <c r="P1865" s="59">
        <v>0.74417694307734095</v>
      </c>
      <c r="Q1865" s="59">
        <v>0.70414436556404902</v>
      </c>
      <c r="R1865" s="59">
        <v>0.69155342621343696</v>
      </c>
      <c r="S1865" s="59">
        <v>0.526738492824807</v>
      </c>
    </row>
    <row r="1866" spans="1:19" x14ac:dyDescent="0.3">
      <c r="A1866" t="s">
        <v>5094</v>
      </c>
      <c r="B1866" t="s">
        <v>5095</v>
      </c>
      <c r="C1866" s="51" t="s">
        <v>43</v>
      </c>
      <c r="D1866" s="51" t="s">
        <v>62</v>
      </c>
      <c r="E1866" s="51" t="s">
        <v>44</v>
      </c>
      <c r="F1866" s="58">
        <v>63.125547340316601</v>
      </c>
      <c r="G1866" s="58">
        <v>87.992574583825004</v>
      </c>
      <c r="H1866" s="58">
        <v>84.535538702675694</v>
      </c>
      <c r="I1866" s="58">
        <v>86.990658074128007</v>
      </c>
      <c r="J1866" s="58">
        <v>70.355736336689304</v>
      </c>
      <c r="K1866" s="58">
        <v>91.012996696729203</v>
      </c>
      <c r="L1866" s="58">
        <v>114.04167283119401</v>
      </c>
      <c r="M1866" s="59">
        <v>0.77388336842454497</v>
      </c>
      <c r="N1866" s="59">
        <v>0.78847894868276402</v>
      </c>
      <c r="O1866" s="59">
        <v>0.72157607212270203</v>
      </c>
      <c r="P1866" s="59">
        <v>0.74417694307734095</v>
      </c>
      <c r="Q1866" s="59">
        <v>0.70414436556404902</v>
      </c>
      <c r="R1866" s="59">
        <v>0.69155342621343696</v>
      </c>
      <c r="S1866" s="59">
        <v>0.526738492824807</v>
      </c>
    </row>
    <row r="1867" spans="1:19" x14ac:dyDescent="0.3">
      <c r="A1867" t="s">
        <v>5094</v>
      </c>
      <c r="B1867" t="s">
        <v>5095</v>
      </c>
      <c r="C1867" s="51" t="s">
        <v>43</v>
      </c>
      <c r="D1867" s="51" t="s">
        <v>62</v>
      </c>
      <c r="E1867" s="51" t="s">
        <v>44</v>
      </c>
      <c r="F1867" s="58">
        <v>63.125547340316601</v>
      </c>
      <c r="G1867" s="58">
        <v>87.992574583825004</v>
      </c>
      <c r="H1867" s="58">
        <v>84.535538702675694</v>
      </c>
      <c r="I1867" s="58">
        <v>86.990658074128007</v>
      </c>
      <c r="J1867" s="58">
        <v>70.355736336689304</v>
      </c>
      <c r="K1867" s="58">
        <v>91.012996696729203</v>
      </c>
      <c r="L1867" s="58">
        <v>114.04167283119401</v>
      </c>
      <c r="M1867" s="59">
        <v>0.77388336842454497</v>
      </c>
      <c r="N1867" s="59">
        <v>0.78847894868276402</v>
      </c>
      <c r="O1867" s="59">
        <v>0.72157607212270203</v>
      </c>
      <c r="P1867" s="59">
        <v>0.74417694307734095</v>
      </c>
      <c r="Q1867" s="59">
        <v>0.70414436556404902</v>
      </c>
      <c r="R1867" s="59">
        <v>0.69155342621343696</v>
      </c>
      <c r="S1867" s="59">
        <v>0.526738492824807</v>
      </c>
    </row>
    <row r="1868" spans="1:19" x14ac:dyDescent="0.3">
      <c r="A1868" t="s">
        <v>5096</v>
      </c>
      <c r="B1868" t="s">
        <v>5097</v>
      </c>
      <c r="C1868" s="51" t="s">
        <v>38</v>
      </c>
      <c r="D1868" s="51" t="s">
        <v>62</v>
      </c>
      <c r="E1868" s="51" t="s">
        <v>39</v>
      </c>
      <c r="F1868" s="58">
        <v>78.989045243060502</v>
      </c>
      <c r="G1868" s="58">
        <v>92.499526133544094</v>
      </c>
      <c r="H1868" s="58">
        <v>89.638600637769997</v>
      </c>
      <c r="I1868" s="58">
        <v>85.497843528573199</v>
      </c>
      <c r="J1868" s="58">
        <v>79.316600154430702</v>
      </c>
      <c r="K1868" s="58">
        <v>98.329742469904701</v>
      </c>
      <c r="L1868" s="58">
        <v>105.60497362970101</v>
      </c>
      <c r="M1868" s="59">
        <v>0.49368786279057802</v>
      </c>
      <c r="N1868" s="59">
        <v>0.51314789640495395</v>
      </c>
      <c r="O1868" s="59">
        <v>0.47855620062082199</v>
      </c>
      <c r="P1868" s="59">
        <v>0.47357759937814398</v>
      </c>
      <c r="Q1868" s="59">
        <v>0.44545449148685301</v>
      </c>
      <c r="R1868" s="59">
        <v>0.44357925809926002</v>
      </c>
      <c r="S1868" s="59">
        <v>0.35028450145783901</v>
      </c>
    </row>
    <row r="1869" spans="1:19" x14ac:dyDescent="0.3">
      <c r="A1869" t="s">
        <v>4932</v>
      </c>
      <c r="B1869" t="s">
        <v>4933</v>
      </c>
      <c r="C1869" s="51" t="s">
        <v>43</v>
      </c>
      <c r="D1869" s="51" t="s">
        <v>62</v>
      </c>
      <c r="E1869" s="51" t="s">
        <v>44</v>
      </c>
      <c r="F1869" s="58">
        <v>115.43192087183699</v>
      </c>
      <c r="G1869" s="58">
        <v>120.906014684159</v>
      </c>
      <c r="H1869" s="58">
        <v>118.94182340684399</v>
      </c>
      <c r="I1869" s="58">
        <v>119.759782686729</v>
      </c>
      <c r="J1869" s="58">
        <v>96.290531680859701</v>
      </c>
      <c r="K1869" s="58">
        <v>99.485898310041506</v>
      </c>
      <c r="L1869" s="58">
        <v>94.420983335909995</v>
      </c>
      <c r="M1869" s="59">
        <v>0.63896682383900105</v>
      </c>
      <c r="N1869" s="59">
        <v>0.67895145148456404</v>
      </c>
      <c r="O1869" s="59">
        <v>0.64380438578019605</v>
      </c>
      <c r="P1869" s="59">
        <v>0.61009732007623296</v>
      </c>
      <c r="Q1869" s="59">
        <v>0.57325994097258903</v>
      </c>
      <c r="R1869" s="59">
        <v>0.58576314838208299</v>
      </c>
      <c r="S1869" s="59">
        <v>0.51562928658330198</v>
      </c>
    </row>
    <row r="1870" spans="1:19" x14ac:dyDescent="0.3">
      <c r="A1870" t="s">
        <v>4930</v>
      </c>
      <c r="B1870" t="s">
        <v>4931</v>
      </c>
      <c r="C1870" s="51" t="s">
        <v>38</v>
      </c>
      <c r="D1870" s="51" t="s">
        <v>62</v>
      </c>
      <c r="E1870" s="51" t="s">
        <v>39</v>
      </c>
      <c r="F1870" s="58">
        <v>113.483884115869</v>
      </c>
      <c r="G1870" s="58">
        <v>113.179262939534</v>
      </c>
      <c r="H1870" s="58">
        <v>116.85179163660101</v>
      </c>
      <c r="I1870" s="58">
        <v>118.68780057924</v>
      </c>
      <c r="J1870" s="58">
        <v>98.490156826508496</v>
      </c>
      <c r="K1870" s="58">
        <v>100.40778497787799</v>
      </c>
      <c r="L1870" s="58">
        <v>95.874643682802102</v>
      </c>
      <c r="M1870" s="59">
        <v>0.52781143721808699</v>
      </c>
      <c r="N1870" s="59">
        <v>0.55415203327931395</v>
      </c>
      <c r="O1870" s="59">
        <v>0.53072959760542704</v>
      </c>
      <c r="P1870" s="59">
        <v>0.50827700678020005</v>
      </c>
      <c r="Q1870" s="59">
        <v>0.481015803142535</v>
      </c>
      <c r="R1870" s="59">
        <v>0.48950739088788198</v>
      </c>
      <c r="S1870" s="59">
        <v>0.43575588538245702</v>
      </c>
    </row>
    <row r="1871" spans="1:19" x14ac:dyDescent="0.3">
      <c r="A1871" t="s">
        <v>4776</v>
      </c>
      <c r="B1871" t="s">
        <v>4777</v>
      </c>
      <c r="C1871" s="51" t="s">
        <v>43</v>
      </c>
      <c r="D1871" s="51" t="s">
        <v>62</v>
      </c>
      <c r="E1871" s="51" t="s">
        <v>44</v>
      </c>
      <c r="F1871" s="58">
        <v>113.724582744393</v>
      </c>
      <c r="G1871" s="58">
        <v>123.040634033666</v>
      </c>
      <c r="H1871" s="58">
        <v>109.155687823904</v>
      </c>
      <c r="I1871" s="58">
        <v>125.34581072151499</v>
      </c>
      <c r="J1871" s="58">
        <v>120.297150198561</v>
      </c>
      <c r="K1871" s="58">
        <v>100.517909336203</v>
      </c>
      <c r="L1871" s="58">
        <v>91.711585913850698</v>
      </c>
      <c r="M1871" s="59">
        <v>0.57381719566987299</v>
      </c>
      <c r="N1871" s="59">
        <v>0.61934318377368702</v>
      </c>
      <c r="O1871" s="59">
        <v>0.57920455819594296</v>
      </c>
      <c r="P1871" s="59">
        <v>0.54386517729373896</v>
      </c>
      <c r="Q1871" s="59">
        <v>0.50667413384126703</v>
      </c>
      <c r="R1871" s="59">
        <v>0.51829022462117003</v>
      </c>
      <c r="S1871" s="59">
        <v>0.45277857632185298</v>
      </c>
    </row>
    <row r="1872" spans="1:19" x14ac:dyDescent="0.3">
      <c r="A1872" t="s">
        <v>1769</v>
      </c>
      <c r="B1872" t="s">
        <v>1770</v>
      </c>
      <c r="C1872" s="51" t="s">
        <v>43</v>
      </c>
      <c r="D1872" s="51" t="s">
        <v>62</v>
      </c>
      <c r="E1872" s="51" t="s">
        <v>39</v>
      </c>
      <c r="F1872" s="58">
        <v>99.0617870380634</v>
      </c>
      <c r="G1872" s="58">
        <v>95.175638668435596</v>
      </c>
      <c r="H1872" s="58">
        <v>107.112972817651</v>
      </c>
      <c r="I1872" s="58">
        <v>102.191343995973</v>
      </c>
      <c r="J1872" s="58">
        <v>101.699354676536</v>
      </c>
      <c r="K1872" s="58">
        <v>96.362653335953098</v>
      </c>
      <c r="L1872" s="58">
        <v>96.302942610999594</v>
      </c>
      <c r="M1872" s="59">
        <v>0.52772353607823597</v>
      </c>
      <c r="N1872" s="59">
        <v>0.55018711565852296</v>
      </c>
      <c r="O1872" s="59">
        <v>0.52939845053719403</v>
      </c>
      <c r="P1872" s="59">
        <v>0.51240876104254995</v>
      </c>
      <c r="Q1872" s="59">
        <v>0.49071567189524601</v>
      </c>
      <c r="R1872" s="59">
        <v>0.49590673663276702</v>
      </c>
      <c r="S1872" s="59">
        <v>0.45296169412561499</v>
      </c>
    </row>
    <row r="1873" spans="1:19" x14ac:dyDescent="0.3">
      <c r="A1873" t="s">
        <v>1771</v>
      </c>
      <c r="B1873" t="s">
        <v>1772</v>
      </c>
      <c r="C1873" s="51" t="s">
        <v>43</v>
      </c>
      <c r="D1873" s="51" t="s">
        <v>62</v>
      </c>
      <c r="E1873" s="51" t="s">
        <v>44</v>
      </c>
      <c r="F1873" s="58">
        <v>104.401183905393</v>
      </c>
      <c r="G1873" s="58">
        <v>91.684219675726396</v>
      </c>
      <c r="H1873" s="58">
        <v>112.610303296179</v>
      </c>
      <c r="I1873" s="58">
        <v>104.47376898718301</v>
      </c>
      <c r="J1873" s="58">
        <v>102.697697466273</v>
      </c>
      <c r="K1873" s="58">
        <v>93.7652026813156</v>
      </c>
      <c r="L1873" s="58">
        <v>95.205644607713594</v>
      </c>
      <c r="M1873" s="59">
        <v>0.63770666615525895</v>
      </c>
      <c r="N1873" s="59">
        <v>0.67592180132499602</v>
      </c>
      <c r="O1873" s="59">
        <v>0.64180611821323297</v>
      </c>
      <c r="P1873" s="59">
        <v>0.61158193323613197</v>
      </c>
      <c r="Q1873" s="59">
        <v>0.57863017452904097</v>
      </c>
      <c r="R1873" s="59">
        <v>0.58865033410325895</v>
      </c>
      <c r="S1873" s="59">
        <v>0.52678952373449295</v>
      </c>
    </row>
    <row r="1874" spans="1:19" x14ac:dyDescent="0.3">
      <c r="A1874" t="s">
        <v>3644</v>
      </c>
      <c r="B1874" t="s">
        <v>3645</v>
      </c>
      <c r="C1874" s="51" t="s">
        <v>43</v>
      </c>
      <c r="D1874" s="51" t="s">
        <v>62</v>
      </c>
      <c r="E1874" s="51" t="s">
        <v>44</v>
      </c>
      <c r="F1874" s="58">
        <v>117.901225544897</v>
      </c>
      <c r="G1874" s="58">
        <v>101.629131922338</v>
      </c>
      <c r="H1874" s="58">
        <v>114.35928369879601</v>
      </c>
      <c r="I1874" s="58">
        <v>105.448329991976</v>
      </c>
      <c r="J1874" s="58">
        <v>129.58139888097801</v>
      </c>
      <c r="K1874" s="58">
        <v>98.953958037428507</v>
      </c>
      <c r="L1874" s="58">
        <v>93.278871463402197</v>
      </c>
      <c r="M1874" s="59">
        <v>0.66735446443859403</v>
      </c>
      <c r="N1874" s="59">
        <v>0.70206426907354003</v>
      </c>
      <c r="O1874" s="59">
        <v>0.67043952617006097</v>
      </c>
      <c r="P1874" s="59">
        <v>0.64500832703494904</v>
      </c>
      <c r="Q1874" s="59">
        <v>0.61480712446915697</v>
      </c>
      <c r="R1874" s="59">
        <v>0.62231823464554403</v>
      </c>
      <c r="S1874" s="59">
        <v>0.56402955071156102</v>
      </c>
    </row>
    <row r="1875" spans="1:19" x14ac:dyDescent="0.3">
      <c r="A1875" t="s">
        <v>3648</v>
      </c>
      <c r="B1875" t="s">
        <v>3649</v>
      </c>
      <c r="C1875" s="51" t="s">
        <v>43</v>
      </c>
      <c r="D1875" s="51" t="s">
        <v>62</v>
      </c>
      <c r="E1875" s="51" t="s">
        <v>44</v>
      </c>
      <c r="F1875" s="58">
        <v>114.30166958555</v>
      </c>
      <c r="G1875" s="58">
        <v>104.749260919202</v>
      </c>
      <c r="H1875" s="58">
        <v>112.15634981783199</v>
      </c>
      <c r="I1875" s="58">
        <v>105.112573983893</v>
      </c>
      <c r="J1875" s="58">
        <v>127.235567678618</v>
      </c>
      <c r="K1875" s="58">
        <v>97.564634366038504</v>
      </c>
      <c r="L1875" s="58">
        <v>92.769343909236795</v>
      </c>
      <c r="M1875" s="59">
        <v>0.66493291788107001</v>
      </c>
      <c r="N1875" s="59">
        <v>0.70028713270879495</v>
      </c>
      <c r="O1875" s="59">
        <v>0.66801777867150203</v>
      </c>
      <c r="P1875" s="59">
        <v>0.64286118549770499</v>
      </c>
      <c r="Q1875" s="59">
        <v>0.61265496774038797</v>
      </c>
      <c r="R1875" s="59">
        <v>0.61973749723747595</v>
      </c>
      <c r="S1875" s="59">
        <v>0.56168567319051999</v>
      </c>
    </row>
    <row r="1876" spans="1:19" x14ac:dyDescent="0.3">
      <c r="A1876" t="s">
        <v>3646</v>
      </c>
      <c r="B1876" t="s">
        <v>3647</v>
      </c>
      <c r="C1876" s="51" t="s">
        <v>43</v>
      </c>
      <c r="D1876" s="51" t="s">
        <v>62</v>
      </c>
      <c r="E1876" s="51" t="s">
        <v>44</v>
      </c>
      <c r="F1876" s="58">
        <v>108.248538747791</v>
      </c>
      <c r="G1876" s="58">
        <v>107.587327652916</v>
      </c>
      <c r="H1876" s="58">
        <v>108.39589633306799</v>
      </c>
      <c r="I1876" s="58">
        <v>104.63787677546</v>
      </c>
      <c r="J1876" s="58">
        <v>123.38313267230301</v>
      </c>
      <c r="K1876" s="58">
        <v>97.858447619445599</v>
      </c>
      <c r="L1876" s="58">
        <v>92.613220871692704</v>
      </c>
      <c r="M1876" s="59">
        <v>0.66689908578791501</v>
      </c>
      <c r="N1876" s="59">
        <v>0.701701989573697</v>
      </c>
      <c r="O1876" s="59">
        <v>0.66991173510839896</v>
      </c>
      <c r="P1876" s="59">
        <v>0.64457081920242998</v>
      </c>
      <c r="Q1876" s="59">
        <v>0.61431981141577996</v>
      </c>
      <c r="R1876" s="59">
        <v>0.621774596798914</v>
      </c>
      <c r="S1876" s="59">
        <v>0.56347083089118299</v>
      </c>
    </row>
    <row r="1877" spans="1:19" x14ac:dyDescent="0.3">
      <c r="A1877" t="s">
        <v>5238</v>
      </c>
      <c r="B1877" t="s">
        <v>5239</v>
      </c>
      <c r="C1877" s="51" t="s">
        <v>38</v>
      </c>
      <c r="D1877" s="51" t="s">
        <v>62</v>
      </c>
      <c r="E1877" s="51" t="s">
        <v>44</v>
      </c>
      <c r="F1877" s="58">
        <v>106.637709464596</v>
      </c>
      <c r="G1877" s="58">
        <v>118.16049039107899</v>
      </c>
      <c r="H1877" s="58">
        <v>109.738202198176</v>
      </c>
      <c r="I1877" s="58">
        <v>121.366626374042</v>
      </c>
      <c r="J1877" s="58">
        <v>112.898002185292</v>
      </c>
      <c r="K1877" s="58">
        <v>106.781551768214</v>
      </c>
      <c r="L1877" s="58">
        <v>100.388711802759</v>
      </c>
      <c r="M1877" s="59">
        <v>0.63972878200846806</v>
      </c>
      <c r="N1877" s="59">
        <v>0.67959741467661205</v>
      </c>
      <c r="O1877" s="59">
        <v>0.643660503933698</v>
      </c>
      <c r="P1877" s="59">
        <v>0.61439782781971997</v>
      </c>
      <c r="Q1877" s="59">
        <v>0.58080526345313899</v>
      </c>
      <c r="R1877" s="59">
        <v>0.58946304928793303</v>
      </c>
      <c r="S1877" s="59">
        <v>0.52643516801324097</v>
      </c>
    </row>
    <row r="1878" spans="1:19" x14ac:dyDescent="0.3">
      <c r="A1878" t="s">
        <v>1294</v>
      </c>
      <c r="B1878" t="s">
        <v>1295</v>
      </c>
      <c r="C1878" s="51" t="s">
        <v>38</v>
      </c>
      <c r="D1878" s="51" t="s">
        <v>62</v>
      </c>
      <c r="E1878" s="51" t="s">
        <v>39</v>
      </c>
      <c r="F1878" s="58">
        <v>96.086693002783093</v>
      </c>
      <c r="G1878" s="58">
        <v>103.847292424325</v>
      </c>
      <c r="H1878" s="58">
        <v>100.488803627831</v>
      </c>
      <c r="I1878" s="58">
        <v>98.624287183333607</v>
      </c>
      <c r="J1878" s="58">
        <v>110.033143342343</v>
      </c>
      <c r="K1878" s="58">
        <v>109.179276144578</v>
      </c>
      <c r="L1878" s="58">
        <v>101.920905246499</v>
      </c>
      <c r="M1878" s="59">
        <v>0.55669217852944297</v>
      </c>
      <c r="N1878" s="59">
        <v>0.56231558509193802</v>
      </c>
      <c r="O1878" s="59">
        <v>0.53600821171663404</v>
      </c>
      <c r="P1878" s="59">
        <v>0.52052533328671702</v>
      </c>
      <c r="Q1878" s="59">
        <v>0.50087607969485304</v>
      </c>
      <c r="R1878" s="59">
        <v>0.50593121811966701</v>
      </c>
      <c r="S1878" s="59">
        <v>0.461897607936676</v>
      </c>
    </row>
    <row r="1879" spans="1:19" x14ac:dyDescent="0.3">
      <c r="A1879" t="s">
        <v>1292</v>
      </c>
      <c r="B1879" t="s">
        <v>1293</v>
      </c>
      <c r="C1879" s="51" t="s">
        <v>43</v>
      </c>
      <c r="D1879" s="51" t="s">
        <v>62</v>
      </c>
      <c r="E1879" s="51" t="s">
        <v>39</v>
      </c>
      <c r="F1879" s="58">
        <v>96.086693002783093</v>
      </c>
      <c r="G1879" s="58">
        <v>103.847292424325</v>
      </c>
      <c r="H1879" s="58">
        <v>100.488803627831</v>
      </c>
      <c r="I1879" s="58">
        <v>98.624287183333607</v>
      </c>
      <c r="J1879" s="58">
        <v>110.033143342343</v>
      </c>
      <c r="K1879" s="58">
        <v>109.179276144578</v>
      </c>
      <c r="L1879" s="58">
        <v>101.920905246499</v>
      </c>
      <c r="M1879" s="59">
        <v>0.55669217852944297</v>
      </c>
      <c r="N1879" s="59">
        <v>0.56231558509193802</v>
      </c>
      <c r="O1879" s="59">
        <v>0.53600821171663404</v>
      </c>
      <c r="P1879" s="59">
        <v>0.52052533328671702</v>
      </c>
      <c r="Q1879" s="59">
        <v>0.50087607969485304</v>
      </c>
      <c r="R1879" s="59">
        <v>0.50593121811966701</v>
      </c>
      <c r="S1879" s="59">
        <v>0.461897607936676</v>
      </c>
    </row>
    <row r="1880" spans="1:19" x14ac:dyDescent="0.3">
      <c r="A1880" t="s">
        <v>144</v>
      </c>
      <c r="B1880" t="s">
        <v>145</v>
      </c>
      <c r="C1880" s="51" t="s">
        <v>38</v>
      </c>
      <c r="D1880" s="51" t="s">
        <v>62</v>
      </c>
      <c r="E1880" s="51" t="s">
        <v>39</v>
      </c>
      <c r="F1880" s="58">
        <v>98.555948520234907</v>
      </c>
      <c r="G1880" s="58">
        <v>103.132872666965</v>
      </c>
      <c r="H1880" s="58">
        <v>95.4625075633964</v>
      </c>
      <c r="I1880" s="58">
        <v>97.464925155386297</v>
      </c>
      <c r="J1880" s="58">
        <v>95.224843184712199</v>
      </c>
      <c r="K1880" s="58">
        <v>106.041400132738</v>
      </c>
      <c r="L1880" s="58">
        <v>98.657819355311204</v>
      </c>
      <c r="M1880" s="59">
        <v>0.396460021933778</v>
      </c>
      <c r="N1880" s="59">
        <v>0.41564112195345199</v>
      </c>
      <c r="O1880" s="59">
        <v>0.39721438734946202</v>
      </c>
      <c r="P1880" s="59">
        <v>0.382487724360351</v>
      </c>
      <c r="Q1880" s="59">
        <v>0.36234846051719899</v>
      </c>
      <c r="R1880" s="59">
        <v>0.367028020559934</v>
      </c>
      <c r="S1880" s="59">
        <v>0.32829951249733302</v>
      </c>
    </row>
    <row r="1881" spans="1:19" x14ac:dyDescent="0.3">
      <c r="A1881" t="s">
        <v>3350</v>
      </c>
      <c r="B1881" t="s">
        <v>3351</v>
      </c>
      <c r="C1881" s="51" t="s">
        <v>43</v>
      </c>
      <c r="D1881" s="51" t="s">
        <v>62</v>
      </c>
      <c r="E1881" s="51" t="s">
        <v>44</v>
      </c>
      <c r="F1881" s="58">
        <v>119.612823825058</v>
      </c>
      <c r="G1881" s="58">
        <v>124.853013837492</v>
      </c>
      <c r="H1881" s="58">
        <v>115.703972422522</v>
      </c>
      <c r="I1881" s="58">
        <v>147.50459368913499</v>
      </c>
      <c r="J1881" s="58">
        <v>126.678125718931</v>
      </c>
      <c r="K1881" s="58">
        <v>98.866125945596707</v>
      </c>
      <c r="L1881" s="58">
        <v>93.262491798873498</v>
      </c>
      <c r="M1881" s="59">
        <v>0.67536922366678398</v>
      </c>
      <c r="N1881" s="59">
        <v>0.70848360377655994</v>
      </c>
      <c r="O1881" s="59">
        <v>0.67798545114129705</v>
      </c>
      <c r="P1881" s="59">
        <v>0.65665195383374997</v>
      </c>
      <c r="Q1881" s="59">
        <v>0.62993867866088005</v>
      </c>
      <c r="R1881" s="59">
        <v>0.63465416721312595</v>
      </c>
      <c r="S1881" s="59">
        <v>0.58382851582996198</v>
      </c>
    </row>
    <row r="1882" spans="1:19" x14ac:dyDescent="0.3">
      <c r="A1882" t="s">
        <v>3348</v>
      </c>
      <c r="B1882" t="s">
        <v>3349</v>
      </c>
      <c r="C1882" s="51" t="s">
        <v>43</v>
      </c>
      <c r="D1882" s="51" t="s">
        <v>62</v>
      </c>
      <c r="E1882" s="51" t="s">
        <v>44</v>
      </c>
      <c r="F1882" s="58">
        <v>124.827796924373</v>
      </c>
      <c r="G1882" s="58">
        <v>120.26800732187</v>
      </c>
      <c r="H1882" s="58">
        <v>113.696508594558</v>
      </c>
      <c r="I1882" s="58">
        <v>139.61418432644101</v>
      </c>
      <c r="J1882" s="58">
        <v>128.17802149480201</v>
      </c>
      <c r="K1882" s="58">
        <v>98.075705917093501</v>
      </c>
      <c r="L1882" s="58">
        <v>90.676123236962894</v>
      </c>
      <c r="M1882" s="59">
        <v>0.69805859193162401</v>
      </c>
      <c r="N1882" s="59">
        <v>0.73257758282718599</v>
      </c>
      <c r="O1882" s="59">
        <v>0.70062340109941201</v>
      </c>
      <c r="P1882" s="59">
        <v>0.67909556254671699</v>
      </c>
      <c r="Q1882" s="59">
        <v>0.651227836401159</v>
      </c>
      <c r="R1882" s="59">
        <v>0.65564935487217202</v>
      </c>
      <c r="S1882" s="59">
        <v>0.60283802097250605</v>
      </c>
    </row>
    <row r="1883" spans="1:19" x14ac:dyDescent="0.3">
      <c r="A1883" t="s">
        <v>3352</v>
      </c>
      <c r="B1883" t="s">
        <v>3353</v>
      </c>
      <c r="C1883" s="51" t="s">
        <v>43</v>
      </c>
      <c r="D1883" s="51" t="s">
        <v>62</v>
      </c>
      <c r="E1883" s="51" t="s">
        <v>44</v>
      </c>
      <c r="F1883" s="58">
        <v>119.612823825058</v>
      </c>
      <c r="G1883" s="58">
        <v>126.091775055616</v>
      </c>
      <c r="H1883" s="58">
        <v>117.364635763655</v>
      </c>
      <c r="I1883" s="58">
        <v>146.18772254590101</v>
      </c>
      <c r="J1883" s="58">
        <v>129.09456012335301</v>
      </c>
      <c r="K1883" s="58">
        <v>98.866125945596707</v>
      </c>
      <c r="L1883" s="58">
        <v>95.281069195824699</v>
      </c>
      <c r="M1883" s="59">
        <v>0.67536922366678398</v>
      </c>
      <c r="N1883" s="59">
        <v>0.70848360377655994</v>
      </c>
      <c r="O1883" s="59">
        <v>0.67798545114129705</v>
      </c>
      <c r="P1883" s="59">
        <v>0.65665195383374997</v>
      </c>
      <c r="Q1883" s="59">
        <v>0.62993867866088005</v>
      </c>
      <c r="R1883" s="59">
        <v>0.63465416721312595</v>
      </c>
      <c r="S1883" s="59">
        <v>0.58382851582996198</v>
      </c>
    </row>
    <row r="1884" spans="1:19" x14ac:dyDescent="0.3">
      <c r="A1884" t="s">
        <v>3346</v>
      </c>
      <c r="B1884" t="s">
        <v>3347</v>
      </c>
      <c r="C1884" s="51" t="s">
        <v>38</v>
      </c>
      <c r="D1884" s="51" t="s">
        <v>62</v>
      </c>
      <c r="E1884" s="51" t="s">
        <v>44</v>
      </c>
      <c r="F1884" s="58">
        <v>118.781384019745</v>
      </c>
      <c r="G1884" s="58">
        <v>123.44473930958</v>
      </c>
      <c r="H1884" s="58">
        <v>111.529506708631</v>
      </c>
      <c r="I1884" s="58">
        <v>145.06906612173901</v>
      </c>
      <c r="J1884" s="58">
        <v>120.159852789219</v>
      </c>
      <c r="K1884" s="58">
        <v>99.8014345266308</v>
      </c>
      <c r="L1884" s="58">
        <v>96.928076553823701</v>
      </c>
      <c r="M1884" s="59">
        <v>0.72115159155811104</v>
      </c>
      <c r="N1884" s="59">
        <v>0.75674675782909195</v>
      </c>
      <c r="O1884" s="59">
        <v>0.72371059905577795</v>
      </c>
      <c r="P1884" s="59">
        <v>0.70312325047796997</v>
      </c>
      <c r="Q1884" s="59">
        <v>0.67493206664049299</v>
      </c>
      <c r="R1884" s="59">
        <v>0.67824168820545505</v>
      </c>
      <c r="S1884" s="59">
        <v>0.62539279024929295</v>
      </c>
    </row>
    <row r="1885" spans="1:19" x14ac:dyDescent="0.3">
      <c r="A1885" t="s">
        <v>140</v>
      </c>
      <c r="B1885" t="s">
        <v>141</v>
      </c>
      <c r="C1885" s="51" t="s">
        <v>43</v>
      </c>
      <c r="D1885" s="51" t="s">
        <v>62</v>
      </c>
      <c r="E1885" s="51" t="s">
        <v>44</v>
      </c>
      <c r="F1885" s="58">
        <v>89.951783618056496</v>
      </c>
      <c r="G1885" s="58">
        <v>85.262818970725405</v>
      </c>
      <c r="H1885" s="58">
        <v>90.974514390077104</v>
      </c>
      <c r="I1885" s="58">
        <v>88.560754088803705</v>
      </c>
      <c r="J1885" s="58">
        <v>86.137989086981605</v>
      </c>
      <c r="K1885" s="58">
        <v>96.342157270137307</v>
      </c>
      <c r="L1885" s="58">
        <v>99.904088593724495</v>
      </c>
      <c r="M1885" s="59">
        <v>0.61046595745643495</v>
      </c>
      <c r="N1885" s="59">
        <v>0.654578175549129</v>
      </c>
      <c r="O1885" s="59">
        <v>0.61556549713293096</v>
      </c>
      <c r="P1885" s="59">
        <v>0.58006792565555798</v>
      </c>
      <c r="Q1885" s="59">
        <v>0.54145478947555903</v>
      </c>
      <c r="R1885" s="59">
        <v>0.55368384484086497</v>
      </c>
      <c r="S1885" s="59">
        <v>0.48185047955979499</v>
      </c>
    </row>
    <row r="1886" spans="1:19" x14ac:dyDescent="0.3">
      <c r="A1886" t="s">
        <v>4330</v>
      </c>
      <c r="B1886" t="s">
        <v>4331</v>
      </c>
      <c r="C1886" s="51" t="s">
        <v>43</v>
      </c>
      <c r="D1886" s="51" t="s">
        <v>62</v>
      </c>
      <c r="E1886" s="51" t="s">
        <v>39</v>
      </c>
      <c r="F1886" s="58">
        <v>90.296528284096894</v>
      </c>
      <c r="G1886" s="58">
        <v>90.526897119418095</v>
      </c>
      <c r="H1886" s="58">
        <v>89.776768614473795</v>
      </c>
      <c r="I1886" s="58">
        <v>88.195536310278001</v>
      </c>
      <c r="J1886" s="58">
        <v>89.012499768899801</v>
      </c>
      <c r="K1886" s="58">
        <v>90.617236298612397</v>
      </c>
      <c r="L1886" s="58">
        <v>108.80590050776399</v>
      </c>
      <c r="M1886" s="59">
        <v>0.53406456890889797</v>
      </c>
      <c r="N1886" s="59">
        <v>0.55615360718289997</v>
      </c>
      <c r="O1886" s="59">
        <v>0.53256539341795595</v>
      </c>
      <c r="P1886" s="59">
        <v>0.51391649610663104</v>
      </c>
      <c r="Q1886" s="59">
        <v>0.48925609358466698</v>
      </c>
      <c r="R1886" s="59">
        <v>0.49495514234945098</v>
      </c>
      <c r="S1886" s="59">
        <v>0.43631643528686898</v>
      </c>
    </row>
    <row r="1887" spans="1:19" x14ac:dyDescent="0.3">
      <c r="A1887" t="s">
        <v>1514</v>
      </c>
      <c r="B1887" t="s">
        <v>1515</v>
      </c>
      <c r="C1887" s="51" t="s">
        <v>43</v>
      </c>
      <c r="D1887" s="51" t="s">
        <v>62</v>
      </c>
      <c r="E1887" s="51" t="s">
        <v>44</v>
      </c>
      <c r="F1887" s="58">
        <v>105.754383183881</v>
      </c>
      <c r="G1887" s="58">
        <v>104.15688417460601</v>
      </c>
      <c r="H1887" s="58">
        <v>96.497470054538297</v>
      </c>
      <c r="I1887" s="58">
        <v>94.668026384029005</v>
      </c>
      <c r="J1887" s="58">
        <v>95.611346250329305</v>
      </c>
      <c r="K1887" s="58">
        <v>95.811489760212694</v>
      </c>
      <c r="L1887" s="58">
        <v>104.096836248636</v>
      </c>
      <c r="M1887" s="59">
        <v>0.64778342789290499</v>
      </c>
      <c r="N1887" s="59">
        <v>0.68417850690570903</v>
      </c>
      <c r="O1887" s="59">
        <v>0.65132014993770204</v>
      </c>
      <c r="P1887" s="59">
        <v>0.62311470530187796</v>
      </c>
      <c r="Q1887" s="59">
        <v>0.59149125920780998</v>
      </c>
      <c r="R1887" s="59">
        <v>0.60064392548353396</v>
      </c>
      <c r="S1887" s="59">
        <v>0.53735159380937803</v>
      </c>
    </row>
    <row r="1888" spans="1:19" x14ac:dyDescent="0.3">
      <c r="A1888" t="s">
        <v>1506</v>
      </c>
      <c r="B1888" t="s">
        <v>1507</v>
      </c>
      <c r="C1888" s="51" t="s">
        <v>38</v>
      </c>
      <c r="D1888" s="51" t="s">
        <v>62</v>
      </c>
      <c r="E1888" s="51" t="s">
        <v>39</v>
      </c>
      <c r="F1888" s="58">
        <v>102.775280235659</v>
      </c>
      <c r="G1888" s="58">
        <v>99.286251017131704</v>
      </c>
      <c r="H1888" s="58">
        <v>99.773480817589103</v>
      </c>
      <c r="I1888" s="58">
        <v>95.791487049376101</v>
      </c>
      <c r="J1888" s="58">
        <v>96.167938848187603</v>
      </c>
      <c r="K1888" s="58">
        <v>95.926256262450906</v>
      </c>
      <c r="L1888" s="58">
        <v>100.179292071433</v>
      </c>
      <c r="M1888" s="59">
        <v>0.54440258958857102</v>
      </c>
      <c r="N1888" s="59">
        <v>0.564800346937678</v>
      </c>
      <c r="O1888" s="59">
        <v>0.54558938585351802</v>
      </c>
      <c r="P1888" s="59">
        <v>0.52938400337341895</v>
      </c>
      <c r="Q1888" s="59">
        <v>0.50825837463166001</v>
      </c>
      <c r="R1888" s="59">
        <v>0.51340907422035698</v>
      </c>
      <c r="S1888" s="59">
        <v>0.46589063082690302</v>
      </c>
    </row>
    <row r="1889" spans="1:19" x14ac:dyDescent="0.3">
      <c r="A1889" t="s">
        <v>1508</v>
      </c>
      <c r="B1889" t="s">
        <v>1509</v>
      </c>
      <c r="C1889" s="51" t="s">
        <v>38</v>
      </c>
      <c r="D1889" s="51" t="s">
        <v>62</v>
      </c>
      <c r="E1889" s="51" t="s">
        <v>39</v>
      </c>
      <c r="F1889" s="58">
        <v>102.775280235659</v>
      </c>
      <c r="G1889" s="58">
        <v>99.286251017131704</v>
      </c>
      <c r="H1889" s="58">
        <v>99.773480817589103</v>
      </c>
      <c r="I1889" s="58">
        <v>95.791487049376101</v>
      </c>
      <c r="J1889" s="58">
        <v>96.167938848187603</v>
      </c>
      <c r="K1889" s="58">
        <v>95.926256262450906</v>
      </c>
      <c r="L1889" s="58">
        <v>100.179292071433</v>
      </c>
      <c r="M1889" s="59">
        <v>0.54440258958857102</v>
      </c>
      <c r="N1889" s="59">
        <v>0.564800346937678</v>
      </c>
      <c r="O1889" s="59">
        <v>0.54558938585351802</v>
      </c>
      <c r="P1889" s="59">
        <v>0.52938400337341895</v>
      </c>
      <c r="Q1889" s="59">
        <v>0.50825837463166001</v>
      </c>
      <c r="R1889" s="59">
        <v>0.51340907422035698</v>
      </c>
      <c r="S1889" s="59">
        <v>0.46589063082690302</v>
      </c>
    </row>
    <row r="1890" spans="1:19" x14ac:dyDescent="0.3">
      <c r="A1890" t="s">
        <v>1504</v>
      </c>
      <c r="B1890" t="s">
        <v>1505</v>
      </c>
      <c r="C1890" s="51" t="s">
        <v>38</v>
      </c>
      <c r="D1890" s="51" t="s">
        <v>62</v>
      </c>
      <c r="E1890" s="51" t="s">
        <v>39</v>
      </c>
      <c r="F1890" s="58">
        <v>102.775280235659</v>
      </c>
      <c r="G1890" s="58">
        <v>99.286251017131704</v>
      </c>
      <c r="H1890" s="58">
        <v>99.773480817589103</v>
      </c>
      <c r="I1890" s="58">
        <v>95.791487049376101</v>
      </c>
      <c r="J1890" s="58">
        <v>96.167938848187603</v>
      </c>
      <c r="K1890" s="58">
        <v>95.926256262450906</v>
      </c>
      <c r="L1890" s="58">
        <v>100.179292071433</v>
      </c>
      <c r="M1890" s="59">
        <v>0.54440258958857102</v>
      </c>
      <c r="N1890" s="59">
        <v>0.564800346937678</v>
      </c>
      <c r="O1890" s="59">
        <v>0.54558938585351802</v>
      </c>
      <c r="P1890" s="59">
        <v>0.52938400337341895</v>
      </c>
      <c r="Q1890" s="59">
        <v>0.50825837463166001</v>
      </c>
      <c r="R1890" s="59">
        <v>0.51340907422035698</v>
      </c>
      <c r="S1890" s="59">
        <v>0.46589063082690302</v>
      </c>
    </row>
    <row r="1891" spans="1:19" x14ac:dyDescent="0.3">
      <c r="A1891" t="s">
        <v>1510</v>
      </c>
      <c r="B1891" t="s">
        <v>1511</v>
      </c>
      <c r="C1891" s="51" t="s">
        <v>38</v>
      </c>
      <c r="D1891" s="51" t="s">
        <v>62</v>
      </c>
      <c r="E1891" s="51" t="s">
        <v>39</v>
      </c>
      <c r="F1891" s="58">
        <v>102.775280235659</v>
      </c>
      <c r="G1891" s="58">
        <v>99.286251017131704</v>
      </c>
      <c r="H1891" s="58">
        <v>99.773480817589103</v>
      </c>
      <c r="I1891" s="58">
        <v>95.791487049376101</v>
      </c>
      <c r="J1891" s="58">
        <v>96.167938848187603</v>
      </c>
      <c r="K1891" s="58">
        <v>95.926256262450906</v>
      </c>
      <c r="L1891" s="58">
        <v>100.179292071433</v>
      </c>
      <c r="M1891" s="59">
        <v>0.54440258958857102</v>
      </c>
      <c r="N1891" s="59">
        <v>0.564800346937678</v>
      </c>
      <c r="O1891" s="59">
        <v>0.54558938585351802</v>
      </c>
      <c r="P1891" s="59">
        <v>0.52938400337341895</v>
      </c>
      <c r="Q1891" s="59">
        <v>0.50825837463166001</v>
      </c>
      <c r="R1891" s="59">
        <v>0.51340907422035698</v>
      </c>
      <c r="S1891" s="59">
        <v>0.46589063082690302</v>
      </c>
    </row>
    <row r="1892" spans="1:19" x14ac:dyDescent="0.3">
      <c r="A1892" t="s">
        <v>1512</v>
      </c>
      <c r="B1892" t="s">
        <v>1513</v>
      </c>
      <c r="C1892" s="51" t="s">
        <v>38</v>
      </c>
      <c r="D1892" s="51" t="s">
        <v>62</v>
      </c>
      <c r="E1892" s="51" t="s">
        <v>39</v>
      </c>
      <c r="F1892" s="58">
        <v>102.775280235659</v>
      </c>
      <c r="G1892" s="58">
        <v>99.286251017131704</v>
      </c>
      <c r="H1892" s="58">
        <v>99.773480817589103</v>
      </c>
      <c r="I1892" s="58">
        <v>95.791487049376101</v>
      </c>
      <c r="J1892" s="58">
        <v>96.167938848187603</v>
      </c>
      <c r="K1892" s="58">
        <v>95.926256262450906</v>
      </c>
      <c r="L1892" s="58">
        <v>100.179292071433</v>
      </c>
      <c r="M1892" s="59">
        <v>0.54440258958857102</v>
      </c>
      <c r="N1892" s="59">
        <v>0.564800346937678</v>
      </c>
      <c r="O1892" s="59">
        <v>0.54558938585351802</v>
      </c>
      <c r="P1892" s="59">
        <v>0.52938400337341895</v>
      </c>
      <c r="Q1892" s="59">
        <v>0.50825837463166001</v>
      </c>
      <c r="R1892" s="59">
        <v>0.51340907422035698</v>
      </c>
      <c r="S1892" s="59">
        <v>0.46589063082690302</v>
      </c>
    </row>
    <row r="1893" spans="1:19" x14ac:dyDescent="0.3">
      <c r="A1893" t="s">
        <v>4326</v>
      </c>
      <c r="B1893" t="s">
        <v>4327</v>
      </c>
      <c r="C1893" s="51" t="s">
        <v>38</v>
      </c>
      <c r="D1893" s="51" t="s">
        <v>62</v>
      </c>
      <c r="E1893" s="51" t="s">
        <v>44</v>
      </c>
      <c r="F1893" s="58">
        <v>89.096749120771406</v>
      </c>
      <c r="G1893" s="58">
        <v>98.952894552063697</v>
      </c>
      <c r="H1893" s="58">
        <v>85.668190832533895</v>
      </c>
      <c r="I1893" s="58">
        <v>87.123872364457</v>
      </c>
      <c r="J1893" s="58">
        <v>97.593003916528204</v>
      </c>
      <c r="K1893" s="58">
        <v>88.250757672932295</v>
      </c>
      <c r="L1893" s="58">
        <v>108.467145605925</v>
      </c>
      <c r="M1893" s="59">
        <v>0.640620160208489</v>
      </c>
      <c r="N1893" s="59">
        <v>0.67815247813078605</v>
      </c>
      <c r="O1893" s="59">
        <v>0.64265479690404104</v>
      </c>
      <c r="P1893" s="59">
        <v>0.61172459259755296</v>
      </c>
      <c r="Q1893" s="59">
        <v>0.57696228861211196</v>
      </c>
      <c r="R1893" s="59">
        <v>0.58723052324957803</v>
      </c>
      <c r="S1893" s="59">
        <v>0.51426982221237205</v>
      </c>
    </row>
    <row r="1894" spans="1:19" x14ac:dyDescent="0.3">
      <c r="A1894" t="s">
        <v>4336</v>
      </c>
      <c r="B1894" t="s">
        <v>4337</v>
      </c>
      <c r="C1894" s="51" t="s">
        <v>43</v>
      </c>
      <c r="D1894" s="51" t="s">
        <v>62</v>
      </c>
      <c r="E1894" s="51" t="s">
        <v>39</v>
      </c>
      <c r="F1894" s="58">
        <v>90.296528284096894</v>
      </c>
      <c r="G1894" s="58">
        <v>90.526897119418095</v>
      </c>
      <c r="H1894" s="58">
        <v>89.776768614473795</v>
      </c>
      <c r="I1894" s="58">
        <v>88.195536310278001</v>
      </c>
      <c r="J1894" s="58">
        <v>89.012499768899801</v>
      </c>
      <c r="K1894" s="58">
        <v>90.617236298612397</v>
      </c>
      <c r="L1894" s="58">
        <v>108.80590050776399</v>
      </c>
      <c r="M1894" s="59">
        <v>0.53406456890889797</v>
      </c>
      <c r="N1894" s="59">
        <v>0.55615360718289997</v>
      </c>
      <c r="O1894" s="59">
        <v>0.53256539341795595</v>
      </c>
      <c r="P1894" s="59">
        <v>0.51391649610663104</v>
      </c>
      <c r="Q1894" s="59">
        <v>0.48925609358466698</v>
      </c>
      <c r="R1894" s="59">
        <v>0.49495514234945098</v>
      </c>
      <c r="S1894" s="59">
        <v>0.43631643528686898</v>
      </c>
    </row>
    <row r="1895" spans="1:19" x14ac:dyDescent="0.3">
      <c r="A1895" t="s">
        <v>4328</v>
      </c>
      <c r="B1895" t="s">
        <v>4329</v>
      </c>
      <c r="C1895" s="51" t="s">
        <v>38</v>
      </c>
      <c r="D1895" s="51" t="s">
        <v>62</v>
      </c>
      <c r="E1895" s="51" t="s">
        <v>44</v>
      </c>
      <c r="F1895" s="58">
        <v>94.343318352739004</v>
      </c>
      <c r="G1895" s="58">
        <v>85.568402848178096</v>
      </c>
      <c r="H1895" s="58">
        <v>92.614866698225796</v>
      </c>
      <c r="I1895" s="58">
        <v>87.160620037093807</v>
      </c>
      <c r="J1895" s="58">
        <v>86.912693941874295</v>
      </c>
      <c r="K1895" s="58">
        <v>88.353553326100993</v>
      </c>
      <c r="L1895" s="58">
        <v>109.35214976298499</v>
      </c>
      <c r="M1895" s="59">
        <v>0.65684550837667799</v>
      </c>
      <c r="N1895" s="59">
        <v>0.69451659384670905</v>
      </c>
      <c r="O1895" s="59">
        <v>0.65920921946202404</v>
      </c>
      <c r="P1895" s="59">
        <v>0.62772717073270301</v>
      </c>
      <c r="Q1895" s="59">
        <v>0.59239803825044501</v>
      </c>
      <c r="R1895" s="59">
        <v>0.60311868387253598</v>
      </c>
      <c r="S1895" s="59">
        <v>0.52912361569129496</v>
      </c>
    </row>
    <row r="1896" spans="1:19" x14ac:dyDescent="0.3">
      <c r="A1896" t="s">
        <v>4332</v>
      </c>
      <c r="B1896" t="s">
        <v>4333</v>
      </c>
      <c r="C1896" s="51" t="s">
        <v>43</v>
      </c>
      <c r="D1896" s="51" t="s">
        <v>62</v>
      </c>
      <c r="E1896" s="51" t="s">
        <v>44</v>
      </c>
      <c r="F1896" s="58">
        <v>87.911716639928599</v>
      </c>
      <c r="G1896" s="58">
        <v>95.954736294848402</v>
      </c>
      <c r="H1896" s="58">
        <v>94.608729320489999</v>
      </c>
      <c r="I1896" s="58">
        <v>88.668897239706098</v>
      </c>
      <c r="J1896" s="58">
        <v>86.415093383797995</v>
      </c>
      <c r="K1896" s="58">
        <v>89.775263648062705</v>
      </c>
      <c r="L1896" s="58">
        <v>108.57463192239</v>
      </c>
      <c r="M1896" s="59">
        <v>0.64331207228588105</v>
      </c>
      <c r="N1896" s="59">
        <v>0.68052296057645301</v>
      </c>
      <c r="O1896" s="59">
        <v>0.64556846024891701</v>
      </c>
      <c r="P1896" s="59">
        <v>0.61422073708674196</v>
      </c>
      <c r="Q1896" s="59">
        <v>0.57935958828309697</v>
      </c>
      <c r="R1896" s="59">
        <v>0.59005446447847298</v>
      </c>
      <c r="S1896" s="59">
        <v>0.51668499497059495</v>
      </c>
    </row>
    <row r="1897" spans="1:19" x14ac:dyDescent="0.3">
      <c r="A1897" t="s">
        <v>4334</v>
      </c>
      <c r="B1897" t="s">
        <v>4335</v>
      </c>
      <c r="C1897" s="51" t="s">
        <v>43</v>
      </c>
      <c r="D1897" s="51" t="s">
        <v>62</v>
      </c>
      <c r="E1897" s="51" t="s">
        <v>44</v>
      </c>
      <c r="F1897" s="58">
        <v>95.573792462565606</v>
      </c>
      <c r="G1897" s="58">
        <v>92.934018969836202</v>
      </c>
      <c r="H1897" s="58">
        <v>91.319991066565606</v>
      </c>
      <c r="I1897" s="58">
        <v>93.443835734640402</v>
      </c>
      <c r="J1897" s="58">
        <v>91.740399016870199</v>
      </c>
      <c r="K1897" s="58">
        <v>88.528701524890906</v>
      </c>
      <c r="L1897" s="58">
        <v>110.181206343588</v>
      </c>
      <c r="M1897" s="59">
        <v>0.64062452453337604</v>
      </c>
      <c r="N1897" s="59">
        <v>0.67815722495845698</v>
      </c>
      <c r="O1897" s="59">
        <v>0.64265479690404104</v>
      </c>
      <c r="P1897" s="59">
        <v>0.61171636369468596</v>
      </c>
      <c r="Q1897" s="59">
        <v>0.57695773407599404</v>
      </c>
      <c r="R1897" s="59">
        <v>0.587225254939304</v>
      </c>
      <c r="S1897" s="59">
        <v>0.51426361756168104</v>
      </c>
    </row>
    <row r="1898" spans="1:19" x14ac:dyDescent="0.3">
      <c r="A1898" t="s">
        <v>5036</v>
      </c>
      <c r="B1898" t="s">
        <v>5037</v>
      </c>
      <c r="C1898" s="51" t="s">
        <v>43</v>
      </c>
      <c r="D1898" s="51" t="s">
        <v>62</v>
      </c>
      <c r="E1898" s="51" t="s">
        <v>39</v>
      </c>
      <c r="F1898" s="58">
        <v>80.586711746706797</v>
      </c>
      <c r="G1898" s="58">
        <v>85.432299429097597</v>
      </c>
      <c r="H1898" s="58">
        <v>94.964478765243697</v>
      </c>
      <c r="I1898" s="58">
        <v>89.568753884887798</v>
      </c>
      <c r="J1898" s="58">
        <v>83.012771887828706</v>
      </c>
      <c r="K1898" s="58">
        <v>100.907551300351</v>
      </c>
      <c r="L1898" s="58">
        <v>100.22137134589499</v>
      </c>
      <c r="M1898" s="59">
        <v>0.42252920152801599</v>
      </c>
      <c r="N1898" s="59">
        <v>0.45559342162522298</v>
      </c>
      <c r="O1898" s="59">
        <v>0.42293065827437198</v>
      </c>
      <c r="P1898" s="59">
        <v>0.40100348709656902</v>
      </c>
      <c r="Q1898" s="59">
        <v>0.37051766487063897</v>
      </c>
      <c r="R1898" s="59">
        <v>0.37605340222483902</v>
      </c>
      <c r="S1898" s="59">
        <v>0.31274162621283902</v>
      </c>
    </row>
    <row r="1899" spans="1:19" x14ac:dyDescent="0.3">
      <c r="A1899" t="s">
        <v>2277</v>
      </c>
      <c r="B1899" t="s">
        <v>2278</v>
      </c>
      <c r="C1899" s="51" t="s">
        <v>43</v>
      </c>
      <c r="D1899" s="51" t="s">
        <v>62</v>
      </c>
      <c r="E1899" s="51" t="s">
        <v>39</v>
      </c>
      <c r="F1899" s="58">
        <v>85.285496341783897</v>
      </c>
      <c r="G1899" s="58">
        <v>94.267030902259094</v>
      </c>
      <c r="H1899" s="58">
        <v>93.689384642429999</v>
      </c>
      <c r="I1899" s="58">
        <v>86.183863716792601</v>
      </c>
      <c r="J1899" s="58">
        <v>81.373793112405494</v>
      </c>
      <c r="K1899" s="58">
        <v>102.342551099392</v>
      </c>
      <c r="L1899" s="58">
        <v>103.55560692808</v>
      </c>
      <c r="M1899" s="59">
        <v>0.45204353945803999</v>
      </c>
      <c r="N1899" s="59">
        <v>0.47759030376739198</v>
      </c>
      <c r="O1899" s="59">
        <v>0.44423162254473397</v>
      </c>
      <c r="P1899" s="59">
        <v>0.43081086948247499</v>
      </c>
      <c r="Q1899" s="59">
        <v>0.40162300649767202</v>
      </c>
      <c r="R1899" s="59">
        <v>0.40295550471110497</v>
      </c>
      <c r="S1899" s="59">
        <v>0.32114188835451501</v>
      </c>
    </row>
    <row r="1900" spans="1:19" x14ac:dyDescent="0.3">
      <c r="A1900" t="s">
        <v>2279</v>
      </c>
      <c r="B1900" t="s">
        <v>2280</v>
      </c>
      <c r="C1900" s="51" t="s">
        <v>43</v>
      </c>
      <c r="D1900" s="51" t="s">
        <v>62</v>
      </c>
      <c r="E1900" s="51" t="s">
        <v>39</v>
      </c>
      <c r="F1900" s="58">
        <v>85.285496341783897</v>
      </c>
      <c r="G1900" s="58">
        <v>94.267030902259094</v>
      </c>
      <c r="H1900" s="58">
        <v>93.689384642429999</v>
      </c>
      <c r="I1900" s="58">
        <v>86.183863716792601</v>
      </c>
      <c r="J1900" s="58">
        <v>81.373793112405494</v>
      </c>
      <c r="K1900" s="58">
        <v>102.342551099392</v>
      </c>
      <c r="L1900" s="58">
        <v>103.55560692808</v>
      </c>
      <c r="M1900" s="59">
        <v>0.45204353945803999</v>
      </c>
      <c r="N1900" s="59">
        <v>0.47759030376739198</v>
      </c>
      <c r="O1900" s="59">
        <v>0.44423162254473397</v>
      </c>
      <c r="P1900" s="59">
        <v>0.43081086948247499</v>
      </c>
      <c r="Q1900" s="59">
        <v>0.40162300649767202</v>
      </c>
      <c r="R1900" s="59">
        <v>0.40295550471110497</v>
      </c>
      <c r="S1900" s="59">
        <v>0.32114188835451501</v>
      </c>
    </row>
    <row r="1901" spans="1:19" x14ac:dyDescent="0.3">
      <c r="A1901" t="s">
        <v>2275</v>
      </c>
      <c r="B1901" t="s">
        <v>2276</v>
      </c>
      <c r="C1901" s="51" t="s">
        <v>38</v>
      </c>
      <c r="D1901" s="51" t="s">
        <v>62</v>
      </c>
      <c r="E1901" s="51" t="s">
        <v>39</v>
      </c>
      <c r="F1901" s="58">
        <v>85.285496341783897</v>
      </c>
      <c r="G1901" s="58">
        <v>94.267030902259094</v>
      </c>
      <c r="H1901" s="58">
        <v>93.689384642429999</v>
      </c>
      <c r="I1901" s="58">
        <v>86.183863716792601</v>
      </c>
      <c r="J1901" s="58">
        <v>81.373793112405494</v>
      </c>
      <c r="K1901" s="58">
        <v>102.342551099392</v>
      </c>
      <c r="L1901" s="58">
        <v>103.55560692808</v>
      </c>
      <c r="M1901" s="59">
        <v>0.45204353945803999</v>
      </c>
      <c r="N1901" s="59">
        <v>0.47759030376739198</v>
      </c>
      <c r="O1901" s="59">
        <v>0.44423162254473397</v>
      </c>
      <c r="P1901" s="59">
        <v>0.43081086948247499</v>
      </c>
      <c r="Q1901" s="59">
        <v>0.40162300649767202</v>
      </c>
      <c r="R1901" s="59">
        <v>0.40295550471110497</v>
      </c>
      <c r="S1901" s="59">
        <v>0.32114188835451501</v>
      </c>
    </row>
    <row r="1902" spans="1:19" x14ac:dyDescent="0.3">
      <c r="A1902" t="s">
        <v>5158</v>
      </c>
      <c r="B1902" t="s">
        <v>5159</v>
      </c>
      <c r="C1902" s="51" t="s">
        <v>43</v>
      </c>
      <c r="D1902" s="51" t="s">
        <v>62</v>
      </c>
      <c r="E1902" s="51" t="s">
        <v>44</v>
      </c>
      <c r="F1902" s="58">
        <v>95.9169914578125</v>
      </c>
      <c r="G1902" s="58">
        <v>89.315205468594101</v>
      </c>
      <c r="H1902" s="58">
        <v>108.605928299845</v>
      </c>
      <c r="I1902" s="58">
        <v>96.184543973838601</v>
      </c>
      <c r="J1902" s="58">
        <v>87.441662976601805</v>
      </c>
      <c r="K1902" s="58">
        <v>105.238653798919</v>
      </c>
      <c r="L1902" s="58">
        <v>94.339057109238098</v>
      </c>
      <c r="M1902" s="59">
        <v>0.64190110406849299</v>
      </c>
      <c r="N1902" s="59">
        <v>0.68349851006540696</v>
      </c>
      <c r="O1902" s="59">
        <v>0.64581298404884602</v>
      </c>
      <c r="P1902" s="59">
        <v>0.61266973841821204</v>
      </c>
      <c r="Q1902" s="59">
        <v>0.575300866646002</v>
      </c>
      <c r="R1902" s="59">
        <v>0.58677191016389796</v>
      </c>
      <c r="S1902" s="59">
        <v>0.50066265415078703</v>
      </c>
    </row>
    <row r="1903" spans="1:19" x14ac:dyDescent="0.3">
      <c r="A1903" t="s">
        <v>3552</v>
      </c>
      <c r="B1903" t="s">
        <v>3553</v>
      </c>
      <c r="C1903" s="51" t="s">
        <v>43</v>
      </c>
      <c r="D1903" s="51" t="s">
        <v>62</v>
      </c>
      <c r="E1903" s="51" t="s">
        <v>39</v>
      </c>
      <c r="F1903" s="58">
        <v>93.588140742798899</v>
      </c>
      <c r="G1903" s="58">
        <v>95.455641147761796</v>
      </c>
      <c r="H1903" s="58">
        <v>97.054684521989103</v>
      </c>
      <c r="I1903" s="58">
        <v>93.833997387925507</v>
      </c>
      <c r="J1903" s="58">
        <v>87.026296086546196</v>
      </c>
      <c r="K1903" s="58">
        <v>98.8739115840241</v>
      </c>
      <c r="L1903" s="58">
        <v>101.547934425333</v>
      </c>
      <c r="M1903" s="59">
        <v>0.49126193269547302</v>
      </c>
      <c r="N1903" s="59">
        <v>0.52057673437225405</v>
      </c>
      <c r="O1903" s="59">
        <v>0.49384625622140099</v>
      </c>
      <c r="P1903" s="59">
        <v>0.47121499930570698</v>
      </c>
      <c r="Q1903" s="59">
        <v>0.44236317079163001</v>
      </c>
      <c r="R1903" s="59">
        <v>0.44974991859422903</v>
      </c>
      <c r="S1903" s="59">
        <v>0.38954854535496902</v>
      </c>
    </row>
    <row r="1904" spans="1:19" x14ac:dyDescent="0.3">
      <c r="A1904" t="s">
        <v>3548</v>
      </c>
      <c r="B1904" t="s">
        <v>3549</v>
      </c>
      <c r="C1904" s="51" t="s">
        <v>38</v>
      </c>
      <c r="D1904" s="51" t="s">
        <v>62</v>
      </c>
      <c r="E1904" s="51" t="s">
        <v>44</v>
      </c>
      <c r="F1904" s="58">
        <v>97.080083169049402</v>
      </c>
      <c r="G1904" s="58">
        <v>97.256545951760103</v>
      </c>
      <c r="H1904" s="58">
        <v>97.607654853478905</v>
      </c>
      <c r="I1904" s="58">
        <v>93.014381115375699</v>
      </c>
      <c r="J1904" s="58">
        <v>84.420251305566694</v>
      </c>
      <c r="K1904" s="58">
        <v>104.279328988598</v>
      </c>
      <c r="L1904" s="58">
        <v>98.104566189022194</v>
      </c>
      <c r="M1904" s="59">
        <v>0.61316807817664098</v>
      </c>
      <c r="N1904" s="59">
        <v>0.65915108298400604</v>
      </c>
      <c r="O1904" s="59">
        <v>0.61774479011378802</v>
      </c>
      <c r="P1904" s="59">
        <v>0.58453946185836703</v>
      </c>
      <c r="Q1904" s="59">
        <v>0.54550466595781699</v>
      </c>
      <c r="R1904" s="59">
        <v>0.55561617217262804</v>
      </c>
      <c r="S1904" s="59">
        <v>0.48042691238478202</v>
      </c>
    </row>
    <row r="1905" spans="1:19" x14ac:dyDescent="0.3">
      <c r="A1905" t="s">
        <v>2081</v>
      </c>
      <c r="B1905" t="s">
        <v>2082</v>
      </c>
      <c r="C1905" s="51" t="s">
        <v>43</v>
      </c>
      <c r="D1905" s="51" t="s">
        <v>62</v>
      </c>
      <c r="E1905" s="51" t="s">
        <v>44</v>
      </c>
      <c r="F1905" s="58">
        <v>101.191978093098</v>
      </c>
      <c r="G1905" s="58">
        <v>101.109402800469</v>
      </c>
      <c r="H1905" s="58">
        <v>93.995952641766806</v>
      </c>
      <c r="I1905" s="58">
        <v>93.371167609703306</v>
      </c>
      <c r="J1905" s="58">
        <v>84.851157656363199</v>
      </c>
      <c r="K1905" s="58">
        <v>89.604415323220195</v>
      </c>
      <c r="L1905" s="58">
        <v>102.97917946640599</v>
      </c>
      <c r="M1905" s="59">
        <v>0.60536787130923597</v>
      </c>
      <c r="N1905" s="59">
        <v>0.65527564303207997</v>
      </c>
      <c r="O1905" s="59">
        <v>0.61017855428706802</v>
      </c>
      <c r="P1905" s="59">
        <v>0.57443316039451597</v>
      </c>
      <c r="Q1905" s="59">
        <v>0.53086886098963604</v>
      </c>
      <c r="R1905" s="59">
        <v>0.54157253843674003</v>
      </c>
      <c r="S1905" s="59">
        <v>0.45539926255759999</v>
      </c>
    </row>
    <row r="1906" spans="1:19" x14ac:dyDescent="0.3">
      <c r="A1906" t="s">
        <v>2079</v>
      </c>
      <c r="B1906" t="s">
        <v>2080</v>
      </c>
      <c r="C1906" s="51" t="s">
        <v>43</v>
      </c>
      <c r="D1906" s="51" t="s">
        <v>62</v>
      </c>
      <c r="E1906" s="51" t="s">
        <v>39</v>
      </c>
      <c r="F1906" s="58">
        <v>97.163105789845602</v>
      </c>
      <c r="G1906" s="58">
        <v>95.408387670087293</v>
      </c>
      <c r="H1906" s="58">
        <v>98.849272082095794</v>
      </c>
      <c r="I1906" s="58">
        <v>93.043333827150093</v>
      </c>
      <c r="J1906" s="58">
        <v>85.952963333934804</v>
      </c>
      <c r="K1906" s="58">
        <v>91.432205740772503</v>
      </c>
      <c r="L1906" s="58">
        <v>98.427025138416198</v>
      </c>
      <c r="M1906" s="59">
        <v>0.47818077775089901</v>
      </c>
      <c r="N1906" s="59">
        <v>0.51344815875342698</v>
      </c>
      <c r="O1906" s="59">
        <v>0.48105071228638202</v>
      </c>
      <c r="P1906" s="59">
        <v>0.45509004446942902</v>
      </c>
      <c r="Q1906" s="59">
        <v>0.42016743682732699</v>
      </c>
      <c r="R1906" s="59">
        <v>0.428158720703743</v>
      </c>
      <c r="S1906" s="59">
        <v>0.35338275404561298</v>
      </c>
    </row>
    <row r="1907" spans="1:19" x14ac:dyDescent="0.3">
      <c r="A1907" t="s">
        <v>2083</v>
      </c>
      <c r="B1907" t="s">
        <v>2084</v>
      </c>
      <c r="C1907" s="51" t="s">
        <v>43</v>
      </c>
      <c r="D1907" s="51" t="s">
        <v>62</v>
      </c>
      <c r="E1907" s="51" t="s">
        <v>39</v>
      </c>
      <c r="F1907" s="58">
        <v>97.163105789845602</v>
      </c>
      <c r="G1907" s="58">
        <v>95.408387670087293</v>
      </c>
      <c r="H1907" s="58">
        <v>98.849272082095794</v>
      </c>
      <c r="I1907" s="58">
        <v>93.043333827150093</v>
      </c>
      <c r="J1907" s="58">
        <v>85.952963333934804</v>
      </c>
      <c r="K1907" s="58">
        <v>91.432205740772503</v>
      </c>
      <c r="L1907" s="58">
        <v>98.427025138416198</v>
      </c>
      <c r="M1907" s="59">
        <v>0.47818077775089901</v>
      </c>
      <c r="N1907" s="59">
        <v>0.51344815875342698</v>
      </c>
      <c r="O1907" s="59">
        <v>0.48105071228638202</v>
      </c>
      <c r="P1907" s="59">
        <v>0.45509004446942902</v>
      </c>
      <c r="Q1907" s="59">
        <v>0.42016743682732699</v>
      </c>
      <c r="R1907" s="59">
        <v>0.428158720703743</v>
      </c>
      <c r="S1907" s="59">
        <v>0.35338275404561298</v>
      </c>
    </row>
    <row r="1908" spans="1:19" x14ac:dyDescent="0.3">
      <c r="A1908" t="s">
        <v>2075</v>
      </c>
      <c r="B1908" t="s">
        <v>2076</v>
      </c>
      <c r="C1908" s="51" t="s">
        <v>38</v>
      </c>
      <c r="D1908" s="51" t="s">
        <v>62</v>
      </c>
      <c r="E1908" s="51" t="s">
        <v>39</v>
      </c>
      <c r="F1908" s="58">
        <v>97.163105789845602</v>
      </c>
      <c r="G1908" s="58">
        <v>95.408387670087293</v>
      </c>
      <c r="H1908" s="58">
        <v>98.849272082095794</v>
      </c>
      <c r="I1908" s="58">
        <v>93.043333827150093</v>
      </c>
      <c r="J1908" s="58">
        <v>85.952963333934804</v>
      </c>
      <c r="K1908" s="58">
        <v>91.432205740772503</v>
      </c>
      <c r="L1908" s="58">
        <v>98.427025138416198</v>
      </c>
      <c r="M1908" s="59">
        <v>0.47818077775089901</v>
      </c>
      <c r="N1908" s="59">
        <v>0.51344815875342698</v>
      </c>
      <c r="O1908" s="59">
        <v>0.48105071228638202</v>
      </c>
      <c r="P1908" s="59">
        <v>0.45509004446942902</v>
      </c>
      <c r="Q1908" s="59">
        <v>0.42016743682732699</v>
      </c>
      <c r="R1908" s="59">
        <v>0.428158720703743</v>
      </c>
      <c r="S1908" s="59">
        <v>0.35338275404561298</v>
      </c>
    </row>
    <row r="1909" spans="1:19" x14ac:dyDescent="0.3">
      <c r="A1909" t="s">
        <v>3550</v>
      </c>
      <c r="B1909" t="s">
        <v>3551</v>
      </c>
      <c r="C1909" s="51" t="s">
        <v>38</v>
      </c>
      <c r="D1909" s="51" t="s">
        <v>62</v>
      </c>
      <c r="E1909" s="51" t="s">
        <v>39</v>
      </c>
      <c r="F1909" s="58">
        <v>93.588140742798899</v>
      </c>
      <c r="G1909" s="58">
        <v>95.455641147761796</v>
      </c>
      <c r="H1909" s="58">
        <v>97.054684521989103</v>
      </c>
      <c r="I1909" s="58">
        <v>93.833997387925507</v>
      </c>
      <c r="J1909" s="58">
        <v>87.026296086546196</v>
      </c>
      <c r="K1909" s="58">
        <v>98.8739115840241</v>
      </c>
      <c r="L1909" s="58">
        <v>101.547934425333</v>
      </c>
      <c r="M1909" s="59">
        <v>0.49126193269547302</v>
      </c>
      <c r="N1909" s="59">
        <v>0.52057673437225405</v>
      </c>
      <c r="O1909" s="59">
        <v>0.49384625622140099</v>
      </c>
      <c r="P1909" s="59">
        <v>0.47121499930570698</v>
      </c>
      <c r="Q1909" s="59">
        <v>0.44236317079163001</v>
      </c>
      <c r="R1909" s="59">
        <v>0.44974991859422903</v>
      </c>
      <c r="S1909" s="59">
        <v>0.38954854535496902</v>
      </c>
    </row>
    <row r="1910" spans="1:19" x14ac:dyDescent="0.3">
      <c r="A1910" t="s">
        <v>2077</v>
      </c>
      <c r="B1910" t="s">
        <v>2078</v>
      </c>
      <c r="C1910" s="51" t="s">
        <v>38</v>
      </c>
      <c r="D1910" s="51" t="s">
        <v>62</v>
      </c>
      <c r="E1910" s="51" t="s">
        <v>39</v>
      </c>
      <c r="F1910" s="58">
        <v>97.163105789845602</v>
      </c>
      <c r="G1910" s="58">
        <v>95.408387670087293</v>
      </c>
      <c r="H1910" s="58">
        <v>98.849272082095794</v>
      </c>
      <c r="I1910" s="58">
        <v>93.043333827150093</v>
      </c>
      <c r="J1910" s="58">
        <v>85.952963333934804</v>
      </c>
      <c r="K1910" s="58">
        <v>91.432205740772503</v>
      </c>
      <c r="L1910" s="58">
        <v>98.427025138416198</v>
      </c>
      <c r="M1910" s="59">
        <v>0.47818077775089901</v>
      </c>
      <c r="N1910" s="59">
        <v>0.51344815875342698</v>
      </c>
      <c r="O1910" s="59">
        <v>0.48105071228638202</v>
      </c>
      <c r="P1910" s="59">
        <v>0.45509004446942902</v>
      </c>
      <c r="Q1910" s="59">
        <v>0.42016743682732699</v>
      </c>
      <c r="R1910" s="59">
        <v>0.428158720703743</v>
      </c>
      <c r="S1910" s="59">
        <v>0.35338275404561298</v>
      </c>
    </row>
    <row r="1911" spans="1:19" x14ac:dyDescent="0.3">
      <c r="A1911" t="s">
        <v>3554</v>
      </c>
      <c r="B1911" t="s">
        <v>3555</v>
      </c>
      <c r="C1911" s="51" t="s">
        <v>43</v>
      </c>
      <c r="D1911" s="51" t="s">
        <v>62</v>
      </c>
      <c r="E1911" s="51" t="s">
        <v>39</v>
      </c>
      <c r="F1911" s="58">
        <v>93.588140742798899</v>
      </c>
      <c r="G1911" s="58">
        <v>95.455641147761796</v>
      </c>
      <c r="H1911" s="58">
        <v>97.054684521989103</v>
      </c>
      <c r="I1911" s="58">
        <v>93.833997387925507</v>
      </c>
      <c r="J1911" s="58">
        <v>87.026296086546196</v>
      </c>
      <c r="K1911" s="58">
        <v>98.8739115840241</v>
      </c>
      <c r="L1911" s="58">
        <v>101.547934425333</v>
      </c>
      <c r="M1911" s="59">
        <v>0.49126193269547302</v>
      </c>
      <c r="N1911" s="59">
        <v>0.52057673437225405</v>
      </c>
      <c r="O1911" s="59">
        <v>0.49384625622140099</v>
      </c>
      <c r="P1911" s="59">
        <v>0.47121499930570698</v>
      </c>
      <c r="Q1911" s="59">
        <v>0.44236317079163001</v>
      </c>
      <c r="R1911" s="59">
        <v>0.44974991859422903</v>
      </c>
      <c r="S1911" s="59">
        <v>0.38954854535496902</v>
      </c>
    </row>
    <row r="1912" spans="1:19" x14ac:dyDescent="0.3">
      <c r="A1912" t="s">
        <v>3708</v>
      </c>
      <c r="B1912" t="s">
        <v>3709</v>
      </c>
      <c r="C1912" s="51" t="s">
        <v>43</v>
      </c>
      <c r="D1912" s="51" t="s">
        <v>62</v>
      </c>
      <c r="E1912" s="51" t="s">
        <v>44</v>
      </c>
      <c r="F1912" s="58">
        <v>115.014917461631</v>
      </c>
      <c r="G1912" s="58">
        <v>106.88095649263001</v>
      </c>
      <c r="H1912" s="58">
        <v>120.90995115603199</v>
      </c>
      <c r="I1912" s="58">
        <v>109.01027712823</v>
      </c>
      <c r="J1912" s="58">
        <v>110.890081865257</v>
      </c>
      <c r="K1912" s="58">
        <v>97.922704935715203</v>
      </c>
      <c r="L1912" s="58">
        <v>82.806657119866102</v>
      </c>
      <c r="M1912" s="59">
        <v>0.65403024402644305</v>
      </c>
      <c r="N1912" s="59">
        <v>0.69248938970928098</v>
      </c>
      <c r="O1912" s="59">
        <v>0.65706017903596203</v>
      </c>
      <c r="P1912" s="59">
        <v>0.63421308261229703</v>
      </c>
      <c r="Q1912" s="59">
        <v>0.60469956087075405</v>
      </c>
      <c r="R1912" s="59">
        <v>0.60920677032926096</v>
      </c>
      <c r="S1912" s="59">
        <v>0.55187793534340801</v>
      </c>
    </row>
    <row r="1913" spans="1:19" x14ac:dyDescent="0.3">
      <c r="A1913" t="s">
        <v>3714</v>
      </c>
      <c r="B1913" t="s">
        <v>3715</v>
      </c>
      <c r="C1913" s="51" t="s">
        <v>38</v>
      </c>
      <c r="D1913" s="51" t="s">
        <v>62</v>
      </c>
      <c r="E1913" s="51" t="s">
        <v>44</v>
      </c>
      <c r="F1913" s="58">
        <v>119.356450019229</v>
      </c>
      <c r="G1913" s="58">
        <v>106.70602269909701</v>
      </c>
      <c r="H1913" s="58">
        <v>123.549780273487</v>
      </c>
      <c r="I1913" s="58">
        <v>113.231837034272</v>
      </c>
      <c r="J1913" s="58">
        <v>114.326233056814</v>
      </c>
      <c r="K1913" s="58">
        <v>95.565909626164697</v>
      </c>
      <c r="L1913" s="58">
        <v>85.129723272077598</v>
      </c>
      <c r="M1913" s="59">
        <v>0.65403445545872496</v>
      </c>
      <c r="N1913" s="59">
        <v>0.692487108085031</v>
      </c>
      <c r="O1913" s="59">
        <v>0.65706885775492896</v>
      </c>
      <c r="P1913" s="59">
        <v>0.63421049683388198</v>
      </c>
      <c r="Q1913" s="59">
        <v>0.60469956087075405</v>
      </c>
      <c r="R1913" s="59">
        <v>0.60921174558147695</v>
      </c>
      <c r="S1913" s="59">
        <v>0.55187512434146802</v>
      </c>
    </row>
    <row r="1914" spans="1:19" x14ac:dyDescent="0.3">
      <c r="A1914" t="s">
        <v>3712</v>
      </c>
      <c r="B1914" t="s">
        <v>3713</v>
      </c>
      <c r="C1914" s="51" t="s">
        <v>43</v>
      </c>
      <c r="D1914" s="51" t="s">
        <v>62</v>
      </c>
      <c r="E1914" s="51" t="s">
        <v>44</v>
      </c>
      <c r="F1914" s="58">
        <v>122.810669230107</v>
      </c>
      <c r="G1914" s="58">
        <v>114.72370658936001</v>
      </c>
      <c r="H1914" s="58">
        <v>126.044557600453</v>
      </c>
      <c r="I1914" s="58">
        <v>116.342790006348</v>
      </c>
      <c r="J1914" s="58">
        <v>115.869417330465</v>
      </c>
      <c r="K1914" s="58">
        <v>96.267081471015999</v>
      </c>
      <c r="L1914" s="58">
        <v>81.155994334178402</v>
      </c>
      <c r="M1914" s="59">
        <v>0.69805485695946301</v>
      </c>
      <c r="N1914" s="59">
        <v>0.73517236416738097</v>
      </c>
      <c r="O1914" s="59">
        <v>0.701249442978367</v>
      </c>
      <c r="P1914" s="59">
        <v>0.67711618921779204</v>
      </c>
      <c r="Q1914" s="59">
        <v>0.646485357321397</v>
      </c>
      <c r="R1914" s="59">
        <v>0.65240006714471499</v>
      </c>
      <c r="S1914" s="59">
        <v>0.59121012697742503</v>
      </c>
    </row>
    <row r="1915" spans="1:19" x14ac:dyDescent="0.3">
      <c r="A1915" t="s">
        <v>3706</v>
      </c>
      <c r="B1915" t="s">
        <v>3707</v>
      </c>
      <c r="C1915" s="51" t="s">
        <v>43</v>
      </c>
      <c r="D1915" s="51" t="s">
        <v>62</v>
      </c>
      <c r="E1915" s="51" t="s">
        <v>44</v>
      </c>
      <c r="F1915" s="58">
        <v>117.723609946994</v>
      </c>
      <c r="G1915" s="58">
        <v>104.403434056382</v>
      </c>
      <c r="H1915" s="58">
        <v>119.249325638052</v>
      </c>
      <c r="I1915" s="58">
        <v>109.01027712823</v>
      </c>
      <c r="J1915" s="58">
        <v>118.139433337719</v>
      </c>
      <c r="K1915" s="58">
        <v>97.922704935715203</v>
      </c>
      <c r="L1915" s="58">
        <v>83.828753767266207</v>
      </c>
      <c r="M1915" s="59">
        <v>0.65403024402644305</v>
      </c>
      <c r="N1915" s="59">
        <v>0.69248938970928098</v>
      </c>
      <c r="O1915" s="59">
        <v>0.65706017903596203</v>
      </c>
      <c r="P1915" s="59">
        <v>0.63421308261229703</v>
      </c>
      <c r="Q1915" s="59">
        <v>0.60469956087075405</v>
      </c>
      <c r="R1915" s="59">
        <v>0.60920677032926096</v>
      </c>
      <c r="S1915" s="59">
        <v>0.489398246698732</v>
      </c>
    </row>
    <row r="1916" spans="1:19" x14ac:dyDescent="0.3">
      <c r="A1916" t="s">
        <v>3710</v>
      </c>
      <c r="B1916" t="s">
        <v>3711</v>
      </c>
      <c r="C1916" s="51" t="s">
        <v>38</v>
      </c>
      <c r="D1916" s="51" t="s">
        <v>62</v>
      </c>
      <c r="E1916" s="51" t="s">
        <v>44</v>
      </c>
      <c r="F1916" s="58">
        <v>111.246593913871</v>
      </c>
      <c r="G1916" s="58">
        <v>110.422306353468</v>
      </c>
      <c r="H1916" s="58">
        <v>125.21044361462</v>
      </c>
      <c r="I1916" s="58">
        <v>107.961075396159</v>
      </c>
      <c r="J1916" s="58">
        <v>119.15915012485399</v>
      </c>
      <c r="K1916" s="58">
        <v>101.80862141843301</v>
      </c>
      <c r="L1916" s="58">
        <v>83.111173779154598</v>
      </c>
      <c r="M1916" s="59">
        <v>0.65403445545872496</v>
      </c>
      <c r="N1916" s="59">
        <v>0.692487108085031</v>
      </c>
      <c r="O1916" s="59">
        <v>0.65706885775492896</v>
      </c>
      <c r="P1916" s="59">
        <v>0.63421049683388198</v>
      </c>
      <c r="Q1916" s="59">
        <v>0.60469956087075405</v>
      </c>
      <c r="R1916" s="59">
        <v>0.60921174558147695</v>
      </c>
      <c r="S1916" s="59">
        <v>0.55187512434146802</v>
      </c>
    </row>
    <row r="1917" spans="1:19" x14ac:dyDescent="0.3">
      <c r="A1917" t="s">
        <v>360</v>
      </c>
      <c r="B1917" t="s">
        <v>361</v>
      </c>
      <c r="C1917" s="51" t="s">
        <v>43</v>
      </c>
      <c r="D1917" s="51" t="s">
        <v>62</v>
      </c>
      <c r="E1917" s="51" t="s">
        <v>44</v>
      </c>
      <c r="F1917" s="58">
        <v>108.129582175764</v>
      </c>
      <c r="G1917" s="58">
        <v>102.750744988774</v>
      </c>
      <c r="H1917" s="58">
        <v>107.0832059965</v>
      </c>
      <c r="I1917" s="58">
        <v>119.967637704336</v>
      </c>
      <c r="J1917" s="58">
        <v>105.267596110311</v>
      </c>
      <c r="K1917" s="58">
        <v>98.606562621471795</v>
      </c>
      <c r="L1917" s="58">
        <v>91.976004484676096</v>
      </c>
      <c r="M1917" s="59">
        <v>0.61626560145775</v>
      </c>
      <c r="N1917" s="59">
        <v>0.61714916200025605</v>
      </c>
      <c r="O1917" s="59">
        <v>0.53625436107399405</v>
      </c>
      <c r="P1917" s="59">
        <v>0.59056868857275402</v>
      </c>
      <c r="Q1917" s="59">
        <v>0.55425209464165004</v>
      </c>
      <c r="R1917" s="59">
        <v>0.53058877202094901</v>
      </c>
      <c r="S1917" s="59">
        <v>0.395731599179939</v>
      </c>
    </row>
    <row r="1918" spans="1:19" x14ac:dyDescent="0.3">
      <c r="A1918" t="s">
        <v>356</v>
      </c>
      <c r="B1918" t="s">
        <v>357</v>
      </c>
      <c r="C1918" s="51" t="s">
        <v>43</v>
      </c>
      <c r="D1918" s="51" t="s">
        <v>62</v>
      </c>
      <c r="E1918" s="51" t="s">
        <v>44</v>
      </c>
      <c r="F1918" s="58">
        <v>113.233463600376</v>
      </c>
      <c r="G1918" s="58">
        <v>101.92571451163499</v>
      </c>
      <c r="H1918" s="58">
        <v>111.059856621927</v>
      </c>
      <c r="I1918" s="58">
        <v>114.752713438931</v>
      </c>
      <c r="J1918" s="58">
        <v>104.609437210976</v>
      </c>
      <c r="K1918" s="58">
        <v>98.303748298601505</v>
      </c>
      <c r="L1918" s="58">
        <v>89.754425282875303</v>
      </c>
      <c r="M1918" s="59">
        <v>0.61836766684705102</v>
      </c>
      <c r="N1918" s="59">
        <v>0.66054769472347197</v>
      </c>
      <c r="O1918" s="59">
        <v>0.61668405788188896</v>
      </c>
      <c r="P1918" s="59">
        <v>0.591847636434774</v>
      </c>
      <c r="Q1918" s="59">
        <v>0.55540510341651395</v>
      </c>
      <c r="R1918" s="59">
        <v>0.56060536556217599</v>
      </c>
      <c r="S1918" s="59">
        <v>0.48508058094056</v>
      </c>
    </row>
    <row r="1919" spans="1:19" x14ac:dyDescent="0.3">
      <c r="A1919" t="s">
        <v>358</v>
      </c>
      <c r="B1919" t="s">
        <v>359</v>
      </c>
      <c r="C1919" s="51" t="s">
        <v>43</v>
      </c>
      <c r="D1919" s="51" t="s">
        <v>62</v>
      </c>
      <c r="E1919" s="51" t="s">
        <v>39</v>
      </c>
      <c r="F1919" s="58">
        <v>108.104239728831</v>
      </c>
      <c r="G1919" s="58">
        <v>104.084151138197</v>
      </c>
      <c r="H1919" s="58">
        <v>109.12210086433301</v>
      </c>
      <c r="I1919" s="58">
        <v>118.399800637502</v>
      </c>
      <c r="J1919" s="58">
        <v>107.842803265783</v>
      </c>
      <c r="K1919" s="58">
        <v>100.498659660515</v>
      </c>
      <c r="L1919" s="58">
        <v>91.976004484676096</v>
      </c>
      <c r="M1919" s="59">
        <v>0.50004742968952598</v>
      </c>
      <c r="N1919" s="59">
        <v>0.52373889831855502</v>
      </c>
      <c r="O1919" s="59">
        <v>0.49160630003433903</v>
      </c>
      <c r="P1919" s="59">
        <v>0.483286726168842</v>
      </c>
      <c r="Q1919" s="59">
        <v>0.45765350972644497</v>
      </c>
      <c r="R1919" s="59">
        <v>0.45706048537185401</v>
      </c>
      <c r="S1919" s="59">
        <v>0.395731599179939</v>
      </c>
    </row>
    <row r="1920" spans="1:19" x14ac:dyDescent="0.3">
      <c r="A1920" t="s">
        <v>352</v>
      </c>
      <c r="B1920" t="s">
        <v>353</v>
      </c>
      <c r="C1920" s="51" t="s">
        <v>38</v>
      </c>
      <c r="D1920" s="51" t="s">
        <v>62</v>
      </c>
      <c r="E1920" s="51" t="s">
        <v>44</v>
      </c>
      <c r="F1920" s="58">
        <v>109.77050561469299</v>
      </c>
      <c r="G1920" s="58">
        <v>101.854492640391</v>
      </c>
      <c r="H1920" s="58">
        <v>111.214477670042</v>
      </c>
      <c r="I1920" s="58">
        <v>118.918435972265</v>
      </c>
      <c r="J1920" s="58">
        <v>108.703747301869</v>
      </c>
      <c r="K1920" s="58">
        <v>99.564508032231004</v>
      </c>
      <c r="L1920" s="58">
        <v>94.504025723708295</v>
      </c>
      <c r="M1920" s="59">
        <v>0.61630747713351797</v>
      </c>
      <c r="N1920" s="59">
        <v>0.65977771181824296</v>
      </c>
      <c r="O1920" s="59">
        <v>0.61557840987031298</v>
      </c>
      <c r="P1920" s="59">
        <v>0.59061216157486396</v>
      </c>
      <c r="Q1920" s="59">
        <v>0.55430040714426898</v>
      </c>
      <c r="R1920" s="59">
        <v>0.55885686512964705</v>
      </c>
      <c r="S1920" s="59">
        <v>0.48471486238966499</v>
      </c>
    </row>
    <row r="1921" spans="1:19" x14ac:dyDescent="0.3">
      <c r="A1921" t="s">
        <v>354</v>
      </c>
      <c r="B1921" t="s">
        <v>355</v>
      </c>
      <c r="C1921" s="51" t="s">
        <v>38</v>
      </c>
      <c r="D1921" s="51" t="s">
        <v>62</v>
      </c>
      <c r="E1921" s="51" t="s">
        <v>39</v>
      </c>
      <c r="F1921" s="58">
        <v>108.104239728831</v>
      </c>
      <c r="G1921" s="58">
        <v>104.084151138197</v>
      </c>
      <c r="H1921" s="58">
        <v>109.12210086433301</v>
      </c>
      <c r="I1921" s="58">
        <v>118.399800637502</v>
      </c>
      <c r="J1921" s="58">
        <v>107.842803265783</v>
      </c>
      <c r="K1921" s="58">
        <v>100.498659660515</v>
      </c>
      <c r="L1921" s="58">
        <v>91.976004484676096</v>
      </c>
      <c r="M1921" s="59">
        <v>0.50004742968952598</v>
      </c>
      <c r="N1921" s="59">
        <v>0.52373889831855502</v>
      </c>
      <c r="O1921" s="59">
        <v>0.49160630003433903</v>
      </c>
      <c r="P1921" s="59">
        <v>0.483286726168842</v>
      </c>
      <c r="Q1921" s="59">
        <v>0.45765350972644497</v>
      </c>
      <c r="R1921" s="59">
        <v>0.45706048537185401</v>
      </c>
      <c r="S1921" s="59">
        <v>0.395731599179939</v>
      </c>
    </row>
    <row r="1922" spans="1:19" x14ac:dyDescent="0.3">
      <c r="A1922" t="s">
        <v>4532</v>
      </c>
      <c r="B1922" t="s">
        <v>4533</v>
      </c>
      <c r="C1922" s="51" t="s">
        <v>43</v>
      </c>
      <c r="D1922" s="51" t="s">
        <v>62</v>
      </c>
      <c r="E1922" s="51" t="s">
        <v>44</v>
      </c>
      <c r="F1922" s="58">
        <v>108.64822846041599</v>
      </c>
      <c r="G1922" s="58">
        <v>93.559739902306802</v>
      </c>
      <c r="H1922" s="58">
        <v>93.875501029773702</v>
      </c>
      <c r="I1922" s="58">
        <v>102.446433294789</v>
      </c>
      <c r="J1922" s="58">
        <v>94.453067662946694</v>
      </c>
      <c r="K1922" s="58">
        <v>86.772461009823004</v>
      </c>
      <c r="L1922" s="58">
        <v>101.42836287427301</v>
      </c>
      <c r="M1922" s="59">
        <v>0.65154144484505705</v>
      </c>
      <c r="N1922" s="59">
        <v>0.68791787204452903</v>
      </c>
      <c r="O1922" s="59">
        <v>0.65509069043731005</v>
      </c>
      <c r="P1922" s="59">
        <v>0.62752458282770296</v>
      </c>
      <c r="Q1922" s="59">
        <v>0.59612959888256001</v>
      </c>
      <c r="R1922" s="59">
        <v>0.60453649132574805</v>
      </c>
      <c r="S1922" s="59">
        <v>0.54387935721282998</v>
      </c>
    </row>
    <row r="1923" spans="1:19" x14ac:dyDescent="0.3">
      <c r="A1923" t="s">
        <v>4526</v>
      </c>
      <c r="B1923" t="s">
        <v>4527</v>
      </c>
      <c r="C1923" s="51" t="s">
        <v>38</v>
      </c>
      <c r="D1923" s="51" t="s">
        <v>62</v>
      </c>
      <c r="E1923" s="51" t="s">
        <v>44</v>
      </c>
      <c r="F1923" s="58">
        <v>102.171212427293</v>
      </c>
      <c r="G1923" s="58">
        <v>97.101099618570402</v>
      </c>
      <c r="H1923" s="58">
        <v>93.199839577421201</v>
      </c>
      <c r="I1923" s="58">
        <v>101.39723156271801</v>
      </c>
      <c r="J1923" s="58">
        <v>94.264543118273494</v>
      </c>
      <c r="K1923" s="58">
        <v>86.494459826211795</v>
      </c>
      <c r="L1923" s="58">
        <v>103.75142065527599</v>
      </c>
      <c r="M1923" s="59">
        <v>0.65151600681093003</v>
      </c>
      <c r="N1923" s="59">
        <v>0.68789245387499998</v>
      </c>
      <c r="O1923" s="59">
        <v>0.65506451547268396</v>
      </c>
      <c r="P1923" s="59">
        <v>0.62750089667810605</v>
      </c>
      <c r="Q1923" s="59">
        <v>0.59610793254711203</v>
      </c>
      <c r="R1923" s="59">
        <v>0.60451634573148905</v>
      </c>
      <c r="S1923" s="59">
        <v>0.54387074636830701</v>
      </c>
    </row>
    <row r="1924" spans="1:19" x14ac:dyDescent="0.3">
      <c r="A1924" t="s">
        <v>4534</v>
      </c>
      <c r="B1924" t="s">
        <v>4535</v>
      </c>
      <c r="C1924" s="51" t="s">
        <v>43</v>
      </c>
      <c r="D1924" s="51" t="s">
        <v>62</v>
      </c>
      <c r="E1924" s="51" t="s">
        <v>39</v>
      </c>
      <c r="F1924" s="58">
        <v>105.070847142136</v>
      </c>
      <c r="G1924" s="58">
        <v>96.637102925006701</v>
      </c>
      <c r="H1924" s="58">
        <v>98.151854752327495</v>
      </c>
      <c r="I1924" s="58">
        <v>103.523865511648</v>
      </c>
      <c r="J1924" s="58">
        <v>98.227877754349294</v>
      </c>
      <c r="K1924" s="58">
        <v>88.021832383973802</v>
      </c>
      <c r="L1924" s="58">
        <v>101.94245831784799</v>
      </c>
      <c r="M1924" s="59">
        <v>0.55246896221142106</v>
      </c>
      <c r="N1924" s="59">
        <v>0.57351043404223001</v>
      </c>
      <c r="O1924" s="59">
        <v>0.553702549104789</v>
      </c>
      <c r="P1924" s="59">
        <v>0.53796825701204298</v>
      </c>
      <c r="Q1924" s="59">
        <v>0.51666825165069796</v>
      </c>
      <c r="R1924" s="59">
        <v>0.52108636085821003</v>
      </c>
      <c r="S1924" s="59">
        <v>0.47659339015455499</v>
      </c>
    </row>
    <row r="1925" spans="1:19" x14ac:dyDescent="0.3">
      <c r="A1925" t="s">
        <v>4528</v>
      </c>
      <c r="B1925" t="s">
        <v>4529</v>
      </c>
      <c r="C1925" s="51" t="s">
        <v>38</v>
      </c>
      <c r="D1925" s="51" t="s">
        <v>62</v>
      </c>
      <c r="E1925" s="51" t="s">
        <v>39</v>
      </c>
      <c r="F1925" s="58">
        <v>105.070847142136</v>
      </c>
      <c r="G1925" s="58">
        <v>96.637102925006701</v>
      </c>
      <c r="H1925" s="58">
        <v>98.151854752327495</v>
      </c>
      <c r="I1925" s="58">
        <v>103.523865511648</v>
      </c>
      <c r="J1925" s="58">
        <v>98.227877754349294</v>
      </c>
      <c r="K1925" s="58">
        <v>88.021832383973802</v>
      </c>
      <c r="L1925" s="58">
        <v>101.94245831784799</v>
      </c>
      <c r="M1925" s="59">
        <v>0.55246896221142106</v>
      </c>
      <c r="N1925" s="59">
        <v>0.57351043404223001</v>
      </c>
      <c r="O1925" s="59">
        <v>0.553702549104789</v>
      </c>
      <c r="P1925" s="59">
        <v>0.53796825701204298</v>
      </c>
      <c r="Q1925" s="59">
        <v>0.51666825165069796</v>
      </c>
      <c r="R1925" s="59">
        <v>0.52108636085821003</v>
      </c>
      <c r="S1925" s="59">
        <v>0.47659339015455499</v>
      </c>
    </row>
    <row r="1926" spans="1:19" x14ac:dyDescent="0.3">
      <c r="A1926" t="s">
        <v>4530</v>
      </c>
      <c r="B1926" t="s">
        <v>4531</v>
      </c>
      <c r="C1926" s="51" t="s">
        <v>43</v>
      </c>
      <c r="D1926" s="51" t="s">
        <v>62</v>
      </c>
      <c r="E1926" s="51" t="s">
        <v>39</v>
      </c>
      <c r="F1926" s="58">
        <v>105.070847142136</v>
      </c>
      <c r="G1926" s="58">
        <v>96.637102925006701</v>
      </c>
      <c r="H1926" s="58">
        <v>98.151854752327495</v>
      </c>
      <c r="I1926" s="58">
        <v>103.523865511648</v>
      </c>
      <c r="J1926" s="58">
        <v>98.227877754349294</v>
      </c>
      <c r="K1926" s="58">
        <v>88.021832383973802</v>
      </c>
      <c r="L1926" s="58">
        <v>101.94245831784799</v>
      </c>
      <c r="M1926" s="59">
        <v>0.55246896221142106</v>
      </c>
      <c r="N1926" s="59">
        <v>0.57351043404223001</v>
      </c>
      <c r="O1926" s="59">
        <v>0.553702549104789</v>
      </c>
      <c r="P1926" s="59">
        <v>0.53796825701204298</v>
      </c>
      <c r="Q1926" s="59">
        <v>0.51666825165069796</v>
      </c>
      <c r="R1926" s="59">
        <v>0.52108636085821003</v>
      </c>
      <c r="S1926" s="59">
        <v>0.47659339015455499</v>
      </c>
    </row>
    <row r="1927" spans="1:19" x14ac:dyDescent="0.3">
      <c r="A1927" t="s">
        <v>296</v>
      </c>
      <c r="B1927" t="s">
        <v>297</v>
      </c>
      <c r="C1927" s="51" t="s">
        <v>38</v>
      </c>
      <c r="D1927" s="51" t="s">
        <v>62</v>
      </c>
      <c r="E1927" s="51" t="s">
        <v>44</v>
      </c>
      <c r="F1927" s="58">
        <v>83.891989464509393</v>
      </c>
      <c r="G1927" s="58">
        <v>81.969727265327506</v>
      </c>
      <c r="H1927" s="58">
        <v>95.256095272330001</v>
      </c>
      <c r="I1927" s="58">
        <v>88.200626896963698</v>
      </c>
      <c r="J1927" s="58">
        <v>86.180650215227104</v>
      </c>
      <c r="K1927" s="58">
        <v>109.436637933242</v>
      </c>
      <c r="L1927" s="58">
        <v>96.203381038531703</v>
      </c>
      <c r="M1927" s="59">
        <v>0.54684092718403199</v>
      </c>
      <c r="N1927" s="59">
        <v>0.59660661785362901</v>
      </c>
      <c r="O1927" s="59">
        <v>0.552384411000027</v>
      </c>
      <c r="P1927" s="59">
        <v>0.514754676509668</v>
      </c>
      <c r="Q1927" s="59">
        <v>0.47418007671158802</v>
      </c>
      <c r="R1927" s="59">
        <v>0.48601867423276102</v>
      </c>
      <c r="S1927" s="59">
        <v>0.41304369684120401</v>
      </c>
    </row>
    <row r="1928" spans="1:19" x14ac:dyDescent="0.3">
      <c r="A1928" t="s">
        <v>2609</v>
      </c>
      <c r="B1928" t="s">
        <v>2610</v>
      </c>
      <c r="C1928" s="51" t="s">
        <v>43</v>
      </c>
      <c r="D1928" s="51" t="s">
        <v>62</v>
      </c>
      <c r="E1928" s="51" t="s">
        <v>44</v>
      </c>
      <c r="F1928" s="58">
        <v>97.713541552542395</v>
      </c>
      <c r="G1928" s="58">
        <v>84.809140907123904</v>
      </c>
      <c r="H1928" s="58">
        <v>108.85960818480299</v>
      </c>
      <c r="I1928" s="58">
        <v>83.855779344629696</v>
      </c>
      <c r="J1928" s="58">
        <v>78.184777257663697</v>
      </c>
      <c r="K1928" s="58">
        <v>106.482337873129</v>
      </c>
      <c r="L1928" s="58">
        <v>97.233709374238501</v>
      </c>
      <c r="M1928" s="59">
        <v>0.67344777017216495</v>
      </c>
      <c r="N1928" s="59">
        <v>0.71200446246346205</v>
      </c>
      <c r="O1928" s="59">
        <v>0.67726573686566205</v>
      </c>
      <c r="P1928" s="59">
        <v>0.64695084603548403</v>
      </c>
      <c r="Q1928" s="59">
        <v>0.61206099628166799</v>
      </c>
      <c r="R1928" s="59">
        <v>0.62229900405364802</v>
      </c>
      <c r="S1928" s="59">
        <v>0.55530326195234203</v>
      </c>
    </row>
    <row r="1929" spans="1:19" x14ac:dyDescent="0.3">
      <c r="A1929" t="s">
        <v>2607</v>
      </c>
      <c r="B1929" t="s">
        <v>2608</v>
      </c>
      <c r="C1929" s="51" t="s">
        <v>38</v>
      </c>
      <c r="D1929" s="51" t="s">
        <v>62</v>
      </c>
      <c r="E1929" s="51" t="s">
        <v>39</v>
      </c>
      <c r="F1929" s="58">
        <v>94.003276239890297</v>
      </c>
      <c r="G1929" s="58">
        <v>82.016836196768807</v>
      </c>
      <c r="H1929" s="58">
        <v>103.817025470828</v>
      </c>
      <c r="I1929" s="58">
        <v>85.008510883419106</v>
      </c>
      <c r="J1929" s="58">
        <v>81.061893936103701</v>
      </c>
      <c r="K1929" s="58">
        <v>101.915361489303</v>
      </c>
      <c r="L1929" s="58">
        <v>98.1194390360304</v>
      </c>
      <c r="M1929" s="59">
        <v>0.52250703227404405</v>
      </c>
      <c r="N1929" s="59">
        <v>0.54640912964115096</v>
      </c>
      <c r="O1929" s="59">
        <v>0.52449784608475303</v>
      </c>
      <c r="P1929" s="59">
        <v>0.50621209745666496</v>
      </c>
      <c r="Q1929" s="59">
        <v>0.48278831054074201</v>
      </c>
      <c r="R1929" s="59">
        <v>0.48844372516585599</v>
      </c>
      <c r="S1929" s="59">
        <v>0.441722546487676</v>
      </c>
    </row>
    <row r="1930" spans="1:19" x14ac:dyDescent="0.3">
      <c r="A1930" t="s">
        <v>2595</v>
      </c>
      <c r="B1930" t="s">
        <v>2596</v>
      </c>
      <c r="C1930" s="51" t="s">
        <v>38</v>
      </c>
      <c r="D1930" s="51" t="s">
        <v>62</v>
      </c>
      <c r="E1930" s="51" t="s">
        <v>39</v>
      </c>
      <c r="F1930" s="58">
        <v>94.003276239890297</v>
      </c>
      <c r="G1930" s="58">
        <v>82.016836196768807</v>
      </c>
      <c r="H1930" s="58">
        <v>103.817025470828</v>
      </c>
      <c r="I1930" s="58">
        <v>85.008510883419106</v>
      </c>
      <c r="J1930" s="58">
        <v>81.061893936103701</v>
      </c>
      <c r="K1930" s="58">
        <v>101.915361489303</v>
      </c>
      <c r="L1930" s="58">
        <v>98.1194390360304</v>
      </c>
      <c r="M1930" s="59">
        <v>0.52250703227404405</v>
      </c>
      <c r="N1930" s="59">
        <v>0.54640912964115096</v>
      </c>
      <c r="O1930" s="59">
        <v>0.52449784608475303</v>
      </c>
      <c r="P1930" s="59">
        <v>0.50621209745666496</v>
      </c>
      <c r="Q1930" s="59">
        <v>0.48278831054074201</v>
      </c>
      <c r="R1930" s="59">
        <v>0.48844372516585599</v>
      </c>
      <c r="S1930" s="59">
        <v>0.441722546487676</v>
      </c>
    </row>
    <row r="1931" spans="1:19" x14ac:dyDescent="0.3">
      <c r="A1931" t="s">
        <v>2597</v>
      </c>
      <c r="B1931" t="s">
        <v>2598</v>
      </c>
      <c r="C1931" s="51" t="s">
        <v>38</v>
      </c>
      <c r="D1931" s="51" t="s">
        <v>62</v>
      </c>
      <c r="E1931" s="51" t="s">
        <v>39</v>
      </c>
      <c r="F1931" s="58">
        <v>94.003276239890297</v>
      </c>
      <c r="G1931" s="58">
        <v>82.016836196768807</v>
      </c>
      <c r="H1931" s="58">
        <v>103.817025470828</v>
      </c>
      <c r="I1931" s="58">
        <v>85.008510883419106</v>
      </c>
      <c r="J1931" s="58">
        <v>81.061893936103701</v>
      </c>
      <c r="K1931" s="58">
        <v>101.915361489303</v>
      </c>
      <c r="L1931" s="58">
        <v>98.1194390360304</v>
      </c>
      <c r="M1931" s="59">
        <v>0.52250703227404405</v>
      </c>
      <c r="N1931" s="59">
        <v>0.54640912964115096</v>
      </c>
      <c r="O1931" s="59">
        <v>0.52449784608475303</v>
      </c>
      <c r="P1931" s="59">
        <v>0.50621209745666496</v>
      </c>
      <c r="Q1931" s="59">
        <v>0.48278831054074201</v>
      </c>
      <c r="R1931" s="59">
        <v>0.48844372516585599</v>
      </c>
      <c r="S1931" s="59">
        <v>0.441722546487676</v>
      </c>
    </row>
    <row r="1932" spans="1:19" x14ac:dyDescent="0.3">
      <c r="A1932" t="s">
        <v>2603</v>
      </c>
      <c r="B1932" t="s">
        <v>2604</v>
      </c>
      <c r="C1932" s="51" t="s">
        <v>38</v>
      </c>
      <c r="D1932" s="51" t="s">
        <v>62</v>
      </c>
      <c r="E1932" s="51" t="s">
        <v>39</v>
      </c>
      <c r="F1932" s="58">
        <v>94.003276239890297</v>
      </c>
      <c r="G1932" s="58">
        <v>82.016836196768807</v>
      </c>
      <c r="H1932" s="58">
        <v>103.817025470828</v>
      </c>
      <c r="I1932" s="58">
        <v>85.008510883419106</v>
      </c>
      <c r="J1932" s="58">
        <v>81.061893936103701</v>
      </c>
      <c r="K1932" s="58">
        <v>101.915361489303</v>
      </c>
      <c r="L1932" s="58">
        <v>98.1194390360304</v>
      </c>
      <c r="M1932" s="59">
        <v>0.52250703227404405</v>
      </c>
      <c r="N1932" s="59">
        <v>0.54640912964115096</v>
      </c>
      <c r="O1932" s="59">
        <v>0.52449784608475303</v>
      </c>
      <c r="P1932" s="59">
        <v>0.50621209745666496</v>
      </c>
      <c r="Q1932" s="59">
        <v>0.48278831054074201</v>
      </c>
      <c r="R1932" s="59">
        <v>0.48844372516585599</v>
      </c>
      <c r="S1932" s="59">
        <v>0.441722546487676</v>
      </c>
    </row>
    <row r="1933" spans="1:19" x14ac:dyDescent="0.3">
      <c r="A1933" t="s">
        <v>2605</v>
      </c>
      <c r="B1933" t="s">
        <v>2606</v>
      </c>
      <c r="C1933" s="51" t="s">
        <v>38</v>
      </c>
      <c r="D1933" s="51" t="s">
        <v>62</v>
      </c>
      <c r="E1933" s="51" t="s">
        <v>39</v>
      </c>
      <c r="F1933" s="58">
        <v>94.003276239890297</v>
      </c>
      <c r="G1933" s="58">
        <v>82.016836196768807</v>
      </c>
      <c r="H1933" s="58">
        <v>103.817025470828</v>
      </c>
      <c r="I1933" s="58">
        <v>85.008510883419106</v>
      </c>
      <c r="J1933" s="58">
        <v>81.061893936103701</v>
      </c>
      <c r="K1933" s="58">
        <v>101.915361489303</v>
      </c>
      <c r="L1933" s="58">
        <v>98.1194390360304</v>
      </c>
      <c r="M1933" s="59">
        <v>0.52250703227404405</v>
      </c>
      <c r="N1933" s="59">
        <v>0.54640912964115096</v>
      </c>
      <c r="O1933" s="59">
        <v>0.52449784608475303</v>
      </c>
      <c r="P1933" s="59">
        <v>0.50621209745666496</v>
      </c>
      <c r="Q1933" s="59">
        <v>0.48278831054074201</v>
      </c>
      <c r="R1933" s="59">
        <v>0.48844372516585599</v>
      </c>
      <c r="S1933" s="59">
        <v>0.441722546487676</v>
      </c>
    </row>
    <row r="1934" spans="1:19" x14ac:dyDescent="0.3">
      <c r="A1934" t="s">
        <v>2599</v>
      </c>
      <c r="B1934" t="s">
        <v>2600</v>
      </c>
      <c r="C1934" s="51" t="s">
        <v>38</v>
      </c>
      <c r="D1934" s="51" t="s">
        <v>62</v>
      </c>
      <c r="E1934" s="51" t="s">
        <v>44</v>
      </c>
      <c r="F1934" s="58">
        <v>93.441192782725807</v>
      </c>
      <c r="G1934" s="58">
        <v>75.256080358023894</v>
      </c>
      <c r="H1934" s="58">
        <v>102.425133452569</v>
      </c>
      <c r="I1934" s="58">
        <v>82.493124737392606</v>
      </c>
      <c r="J1934" s="58">
        <v>80.865382494683203</v>
      </c>
      <c r="K1934" s="58">
        <v>97.950487854580601</v>
      </c>
      <c r="L1934" s="58">
        <v>96.245962585500905</v>
      </c>
      <c r="M1934" s="59">
        <v>0.66426154707525797</v>
      </c>
      <c r="N1934" s="59">
        <v>0.70409552168574197</v>
      </c>
      <c r="O1934" s="59">
        <v>0.66866606593543898</v>
      </c>
      <c r="P1934" s="59">
        <v>0.63684143112552305</v>
      </c>
      <c r="Q1934" s="59">
        <v>0.60135862028110598</v>
      </c>
      <c r="R1934" s="59">
        <v>0.61209149479596103</v>
      </c>
      <c r="S1934" s="59">
        <v>0.54431251981700901</v>
      </c>
    </row>
    <row r="1935" spans="1:19" x14ac:dyDescent="0.3">
      <c r="A1935" t="s">
        <v>2601</v>
      </c>
      <c r="B1935" t="s">
        <v>2602</v>
      </c>
      <c r="C1935" s="51" t="s">
        <v>38</v>
      </c>
      <c r="D1935" s="51" t="s">
        <v>62</v>
      </c>
      <c r="E1935" s="51" t="s">
        <v>39</v>
      </c>
      <c r="F1935" s="58">
        <v>94.003276239890297</v>
      </c>
      <c r="G1935" s="58">
        <v>82.016836196768807</v>
      </c>
      <c r="H1935" s="58">
        <v>103.817025470828</v>
      </c>
      <c r="I1935" s="58">
        <v>85.008510883419106</v>
      </c>
      <c r="J1935" s="58">
        <v>81.061893936103701</v>
      </c>
      <c r="K1935" s="58">
        <v>101.915361489303</v>
      </c>
      <c r="L1935" s="58">
        <v>98.1194390360304</v>
      </c>
      <c r="M1935" s="59">
        <v>0.52250703227404405</v>
      </c>
      <c r="N1935" s="59">
        <v>0.54640912964115096</v>
      </c>
      <c r="O1935" s="59">
        <v>0.52449784608475303</v>
      </c>
      <c r="P1935" s="59">
        <v>0.50621209745666496</v>
      </c>
      <c r="Q1935" s="59">
        <v>0.48278831054074201</v>
      </c>
      <c r="R1935" s="59">
        <v>0.48844372516585599</v>
      </c>
      <c r="S1935" s="59">
        <v>0.441722546487676</v>
      </c>
    </row>
    <row r="1936" spans="1:19" x14ac:dyDescent="0.3">
      <c r="A1936" t="s">
        <v>4210</v>
      </c>
      <c r="B1936" t="s">
        <v>4211</v>
      </c>
      <c r="C1936" s="51" t="s">
        <v>38</v>
      </c>
      <c r="D1936" s="51" t="s">
        <v>62</v>
      </c>
      <c r="E1936" s="51" t="s">
        <v>44</v>
      </c>
      <c r="F1936" s="58">
        <v>116.90926536989301</v>
      </c>
      <c r="G1936" s="58">
        <v>104.144630596205</v>
      </c>
      <c r="H1936" s="58">
        <v>114.29850189245499</v>
      </c>
      <c r="I1936" s="58">
        <v>115.888932387159</v>
      </c>
      <c r="J1936" s="58">
        <v>104.098951447875</v>
      </c>
      <c r="K1936" s="58">
        <v>102.31453312075099</v>
      </c>
      <c r="L1936" s="58">
        <v>89.978996901491001</v>
      </c>
      <c r="M1936" s="59">
        <v>0.64856625024179204</v>
      </c>
      <c r="N1936" s="59">
        <v>0.68643138432066997</v>
      </c>
      <c r="O1936" s="59">
        <v>0.65251094537453502</v>
      </c>
      <c r="P1936" s="59">
        <v>0.62414896115273799</v>
      </c>
      <c r="Q1936" s="59">
        <v>0.59189453612950904</v>
      </c>
      <c r="R1936" s="59">
        <v>0.60042509600003802</v>
      </c>
      <c r="S1936" s="59">
        <v>0.53999057775756698</v>
      </c>
    </row>
    <row r="1937" spans="1:19" x14ac:dyDescent="0.3">
      <c r="A1937" t="s">
        <v>5156</v>
      </c>
      <c r="B1937" t="s">
        <v>5157</v>
      </c>
      <c r="C1937" s="51" t="s">
        <v>43</v>
      </c>
      <c r="D1937" s="51" t="s">
        <v>62</v>
      </c>
      <c r="E1937" s="51" t="s">
        <v>39</v>
      </c>
      <c r="F1937" s="58">
        <v>98.023609667811499</v>
      </c>
      <c r="G1937" s="58">
        <v>103.20780674828799</v>
      </c>
      <c r="H1937" s="58">
        <v>101.431519231926</v>
      </c>
      <c r="I1937" s="58">
        <v>93.668966930811493</v>
      </c>
      <c r="J1937" s="58">
        <v>94.551907319914605</v>
      </c>
      <c r="K1937" s="58">
        <v>103.849324394364</v>
      </c>
      <c r="L1937" s="58">
        <v>99.197985532394199</v>
      </c>
      <c r="M1937" s="59">
        <v>0.51800635927312499</v>
      </c>
      <c r="N1937" s="59">
        <v>0.54296291913379102</v>
      </c>
      <c r="O1937" s="59">
        <v>0.52054791991139304</v>
      </c>
      <c r="P1937" s="59">
        <v>0.49973530411212902</v>
      </c>
      <c r="Q1937" s="59">
        <v>0.47456219122492799</v>
      </c>
      <c r="R1937" s="59">
        <v>0.48207337107723403</v>
      </c>
      <c r="S1937" s="59">
        <v>0.43215254133835601</v>
      </c>
    </row>
    <row r="1938" spans="1:19" x14ac:dyDescent="0.3">
      <c r="A1938" t="s">
        <v>2069</v>
      </c>
      <c r="B1938" t="s">
        <v>2070</v>
      </c>
      <c r="C1938" s="51" t="s">
        <v>38</v>
      </c>
      <c r="D1938" s="51" t="s">
        <v>62</v>
      </c>
      <c r="E1938" s="51" t="s">
        <v>39</v>
      </c>
      <c r="F1938" s="58">
        <v>92.881496103429797</v>
      </c>
      <c r="G1938" s="58">
        <v>97.145035103165696</v>
      </c>
      <c r="H1938" s="58">
        <v>95.619246708061198</v>
      </c>
      <c r="I1938" s="58">
        <v>93.457516686358005</v>
      </c>
      <c r="J1938" s="58">
        <v>89.788700658832894</v>
      </c>
      <c r="K1938" s="58">
        <v>95.737812853415605</v>
      </c>
      <c r="L1938" s="58">
        <v>100.597020953764</v>
      </c>
      <c r="M1938" s="59">
        <v>0.51555129707355696</v>
      </c>
      <c r="N1938" s="59">
        <v>0.53985097744131905</v>
      </c>
      <c r="O1938" s="59">
        <v>0.51781663555067203</v>
      </c>
      <c r="P1938" s="59">
        <v>0.497899965915932</v>
      </c>
      <c r="Q1938" s="59">
        <v>0.47288150401541001</v>
      </c>
      <c r="R1938" s="59">
        <v>0.479773928986373</v>
      </c>
      <c r="S1938" s="59">
        <v>0.42369734517660301</v>
      </c>
    </row>
    <row r="1939" spans="1:19" x14ac:dyDescent="0.3">
      <c r="A1939" t="s">
        <v>2071</v>
      </c>
      <c r="B1939" t="s">
        <v>2072</v>
      </c>
      <c r="C1939" s="51" t="s">
        <v>38</v>
      </c>
      <c r="D1939" s="51" t="s">
        <v>62</v>
      </c>
      <c r="E1939" s="51" t="s">
        <v>39</v>
      </c>
      <c r="F1939" s="58">
        <v>92.881496103429797</v>
      </c>
      <c r="G1939" s="58">
        <v>97.145035103165696</v>
      </c>
      <c r="H1939" s="58">
        <v>95.619246708061198</v>
      </c>
      <c r="I1939" s="58">
        <v>93.457516686358005</v>
      </c>
      <c r="J1939" s="58">
        <v>89.788700658832894</v>
      </c>
      <c r="K1939" s="58">
        <v>95.737812853415605</v>
      </c>
      <c r="L1939" s="58">
        <v>100.597020953764</v>
      </c>
      <c r="M1939" s="59">
        <v>0.51555129707355696</v>
      </c>
      <c r="N1939" s="59">
        <v>0.53985097744131905</v>
      </c>
      <c r="O1939" s="59">
        <v>0.51781663555067203</v>
      </c>
      <c r="P1939" s="59">
        <v>0.497899965915932</v>
      </c>
      <c r="Q1939" s="59">
        <v>0.47288150401541001</v>
      </c>
      <c r="R1939" s="59">
        <v>0.479773928986373</v>
      </c>
      <c r="S1939" s="59">
        <v>0.42369734517660301</v>
      </c>
    </row>
    <row r="1940" spans="1:19" x14ac:dyDescent="0.3">
      <c r="A1940" t="s">
        <v>5148</v>
      </c>
      <c r="B1940" t="s">
        <v>5149</v>
      </c>
      <c r="C1940" s="51" t="s">
        <v>38</v>
      </c>
      <c r="D1940" s="51" t="s">
        <v>62</v>
      </c>
      <c r="E1940" s="51" t="s">
        <v>44</v>
      </c>
      <c r="F1940" s="58">
        <v>95.577823222444195</v>
      </c>
      <c r="G1940" s="58">
        <v>108.52746949391199</v>
      </c>
      <c r="H1940" s="58">
        <v>109.21272513813101</v>
      </c>
      <c r="I1940" s="58">
        <v>97.138300387170901</v>
      </c>
      <c r="J1940" s="58">
        <v>102.04991429383</v>
      </c>
      <c r="K1940" s="58">
        <v>103.84575836557001</v>
      </c>
      <c r="L1940" s="58">
        <v>98.849324700559706</v>
      </c>
      <c r="M1940" s="59">
        <v>0.63200803710958997</v>
      </c>
      <c r="N1940" s="59">
        <v>0.672616440353064</v>
      </c>
      <c r="O1940" s="59">
        <v>0.63651782322282102</v>
      </c>
      <c r="P1940" s="59">
        <v>0.60428529528216501</v>
      </c>
      <c r="Q1940" s="59">
        <v>0.56864302264741895</v>
      </c>
      <c r="R1940" s="59">
        <v>0.57986389762535295</v>
      </c>
      <c r="S1940" s="59">
        <v>0.51273728711046196</v>
      </c>
    </row>
    <row r="1941" spans="1:19" x14ac:dyDescent="0.3">
      <c r="A1941" t="s">
        <v>5154</v>
      </c>
      <c r="B1941" t="s">
        <v>5155</v>
      </c>
      <c r="C1941" s="51" t="s">
        <v>43</v>
      </c>
      <c r="D1941" s="51" t="s">
        <v>62</v>
      </c>
      <c r="E1941" s="51" t="s">
        <v>39</v>
      </c>
      <c r="F1941" s="58">
        <v>98.023609667811499</v>
      </c>
      <c r="G1941" s="58">
        <v>103.20780674828799</v>
      </c>
      <c r="H1941" s="58">
        <v>101.431519231926</v>
      </c>
      <c r="I1941" s="58">
        <v>93.668966930811493</v>
      </c>
      <c r="J1941" s="58">
        <v>94.551907319914605</v>
      </c>
      <c r="K1941" s="58">
        <v>103.849324394364</v>
      </c>
      <c r="L1941" s="58">
        <v>99.197985532394199</v>
      </c>
      <c r="M1941" s="59">
        <v>0.51800635927312499</v>
      </c>
      <c r="N1941" s="59">
        <v>0.54296291913379102</v>
      </c>
      <c r="O1941" s="59">
        <v>0.52054791991139304</v>
      </c>
      <c r="P1941" s="59">
        <v>0.49973530411212902</v>
      </c>
      <c r="Q1941" s="59">
        <v>0.47456219122492799</v>
      </c>
      <c r="R1941" s="59">
        <v>0.48207337107723403</v>
      </c>
      <c r="S1941" s="59">
        <v>0.43215254133835601</v>
      </c>
    </row>
    <row r="1942" spans="1:19" x14ac:dyDescent="0.3">
      <c r="A1942" t="s">
        <v>5150</v>
      </c>
      <c r="B1942" t="s">
        <v>5151</v>
      </c>
      <c r="C1942" s="51" t="s">
        <v>38</v>
      </c>
      <c r="D1942" s="51" t="s">
        <v>62</v>
      </c>
      <c r="E1942" s="51" t="s">
        <v>44</v>
      </c>
      <c r="F1942" s="58">
        <v>101.70282502123599</v>
      </c>
      <c r="G1942" s="58">
        <v>100.160870707667</v>
      </c>
      <c r="H1942" s="58">
        <v>105.738782034842</v>
      </c>
      <c r="I1942" s="58">
        <v>93.730181235705899</v>
      </c>
      <c r="J1942" s="58">
        <v>98.112229419815804</v>
      </c>
      <c r="K1942" s="58">
        <v>105.920258350727</v>
      </c>
      <c r="L1942" s="58">
        <v>98.249053246824403</v>
      </c>
      <c r="M1942" s="59">
        <v>0.631659626863047</v>
      </c>
      <c r="N1942" s="59">
        <v>0.67152574599422599</v>
      </c>
      <c r="O1942" s="59">
        <v>0.63625803124847902</v>
      </c>
      <c r="P1942" s="59">
        <v>0.60324911689930305</v>
      </c>
      <c r="Q1942" s="59">
        <v>0.56750109135507099</v>
      </c>
      <c r="R1942" s="59">
        <v>0.579331890710577</v>
      </c>
      <c r="S1942" s="59">
        <v>0.51142675907366197</v>
      </c>
    </row>
    <row r="1943" spans="1:19" x14ac:dyDescent="0.3">
      <c r="A1943" t="s">
        <v>2073</v>
      </c>
      <c r="B1943" t="s">
        <v>2074</v>
      </c>
      <c r="C1943" s="51" t="s">
        <v>43</v>
      </c>
      <c r="D1943" s="51" t="s">
        <v>62</v>
      </c>
      <c r="E1943" s="51" t="s">
        <v>44</v>
      </c>
      <c r="F1943" s="58">
        <v>92.982712962603799</v>
      </c>
      <c r="G1943" s="58">
        <v>99.132368411373406</v>
      </c>
      <c r="H1943" s="58">
        <v>101.49445695796901</v>
      </c>
      <c r="I1943" s="58">
        <v>93.277532630854907</v>
      </c>
      <c r="J1943" s="58">
        <v>91.598082651263894</v>
      </c>
      <c r="K1943" s="58">
        <v>96.884898826106095</v>
      </c>
      <c r="L1943" s="58">
        <v>97.223803444242407</v>
      </c>
      <c r="M1943" s="59">
        <v>0.63054524991515004</v>
      </c>
      <c r="N1943" s="59">
        <v>0.67030575690028804</v>
      </c>
      <c r="O1943" s="59">
        <v>0.635048419028027</v>
      </c>
      <c r="P1943" s="59">
        <v>0.60239005035925297</v>
      </c>
      <c r="Q1943" s="59">
        <v>0.56660849394995805</v>
      </c>
      <c r="R1943" s="59">
        <v>0.57808767406977501</v>
      </c>
      <c r="S1943" s="59">
        <v>0.50554859743013902</v>
      </c>
    </row>
    <row r="1944" spans="1:19" x14ac:dyDescent="0.3">
      <c r="A1944" t="s">
        <v>5152</v>
      </c>
      <c r="B1944" t="s">
        <v>5153</v>
      </c>
      <c r="C1944" s="51" t="s">
        <v>43</v>
      </c>
      <c r="D1944" s="51" t="s">
        <v>62</v>
      </c>
      <c r="E1944" s="51" t="s">
        <v>39</v>
      </c>
      <c r="F1944" s="58">
        <v>98.023609667811499</v>
      </c>
      <c r="G1944" s="58">
        <v>103.20780674828799</v>
      </c>
      <c r="H1944" s="58">
        <v>101.431519231926</v>
      </c>
      <c r="I1944" s="58">
        <v>93.668966930811493</v>
      </c>
      <c r="J1944" s="58">
        <v>94.551907319914605</v>
      </c>
      <c r="K1944" s="58">
        <v>103.849324394364</v>
      </c>
      <c r="L1944" s="58">
        <v>99.197985532394199</v>
      </c>
      <c r="M1944" s="59">
        <v>0.51800635927312499</v>
      </c>
      <c r="N1944" s="59">
        <v>0.54296291913379102</v>
      </c>
      <c r="O1944" s="59">
        <v>0.52054791991139304</v>
      </c>
      <c r="P1944" s="59">
        <v>0.49973530411212902</v>
      </c>
      <c r="Q1944" s="59">
        <v>0.47456219122492799</v>
      </c>
      <c r="R1944" s="59">
        <v>0.48207337107723403</v>
      </c>
      <c r="S1944" s="59">
        <v>0.43215254133835601</v>
      </c>
    </row>
    <row r="1945" spans="1:19" x14ac:dyDescent="0.3">
      <c r="A1945" t="s">
        <v>5246</v>
      </c>
      <c r="B1945" t="s">
        <v>5247</v>
      </c>
      <c r="C1945" s="51" t="s">
        <v>43</v>
      </c>
      <c r="D1945" s="51" t="s">
        <v>62</v>
      </c>
      <c r="E1945" s="51" t="s">
        <v>44</v>
      </c>
      <c r="F1945" s="58">
        <v>117.805153639389</v>
      </c>
      <c r="G1945" s="58">
        <v>116.407013177263</v>
      </c>
      <c r="H1945" s="58">
        <v>114.76773592447999</v>
      </c>
      <c r="I1945" s="58">
        <v>118.891010436496</v>
      </c>
      <c r="J1945" s="58">
        <v>132.69561298370601</v>
      </c>
      <c r="K1945" s="58">
        <v>96.6024831052422</v>
      </c>
      <c r="L1945" s="58">
        <v>80.893696469492994</v>
      </c>
      <c r="M1945" s="59">
        <v>0.66378183795940904</v>
      </c>
      <c r="N1945" s="59">
        <v>0.698590840272313</v>
      </c>
      <c r="O1945" s="59">
        <v>0.66770585937183302</v>
      </c>
      <c r="P1945" s="59">
        <v>0.64013704757033196</v>
      </c>
      <c r="Q1945" s="59">
        <v>0.60929502392623203</v>
      </c>
      <c r="R1945" s="59">
        <v>0.61836041190734103</v>
      </c>
      <c r="S1945" s="59">
        <v>0.55959750979818201</v>
      </c>
    </row>
    <row r="1946" spans="1:19" x14ac:dyDescent="0.3">
      <c r="A1946" t="s">
        <v>5242</v>
      </c>
      <c r="B1946" t="s">
        <v>5243</v>
      </c>
      <c r="C1946" s="51" t="s">
        <v>38</v>
      </c>
      <c r="D1946" s="51" t="s">
        <v>62</v>
      </c>
      <c r="E1946" s="51" t="s">
        <v>44</v>
      </c>
      <c r="F1946" s="58">
        <v>111.809698715341</v>
      </c>
      <c r="G1946" s="58">
        <v>118.03664055039999</v>
      </c>
      <c r="H1946" s="58">
        <v>120.70816463653701</v>
      </c>
      <c r="I1946" s="58">
        <v>118.484781618985</v>
      </c>
      <c r="J1946" s="58">
        <v>132.12798833390499</v>
      </c>
      <c r="K1946" s="58">
        <v>96.154780229840995</v>
      </c>
      <c r="L1946" s="58">
        <v>81.039132264252601</v>
      </c>
      <c r="M1946" s="59">
        <v>0.66336723108192097</v>
      </c>
      <c r="N1946" s="59">
        <v>0.69819806962927</v>
      </c>
      <c r="O1946" s="59">
        <v>0.667185408885141</v>
      </c>
      <c r="P1946" s="59">
        <v>0.63972188476208203</v>
      </c>
      <c r="Q1946" s="59">
        <v>0.608918008023281</v>
      </c>
      <c r="R1946" s="59">
        <v>0.61784515404249096</v>
      </c>
      <c r="S1946" s="59">
        <v>0.55905437945851899</v>
      </c>
    </row>
    <row r="1947" spans="1:19" x14ac:dyDescent="0.3">
      <c r="A1947" t="s">
        <v>5248</v>
      </c>
      <c r="B1947" t="s">
        <v>5249</v>
      </c>
      <c r="C1947" s="51" t="s">
        <v>43</v>
      </c>
      <c r="D1947" s="51" t="s">
        <v>62</v>
      </c>
      <c r="E1947" s="51" t="s">
        <v>44</v>
      </c>
      <c r="F1947" s="58">
        <v>125.078108205181</v>
      </c>
      <c r="G1947" s="58">
        <v>125.866480040396</v>
      </c>
      <c r="H1947" s="58">
        <v>119.66500208589601</v>
      </c>
      <c r="I1947" s="58">
        <v>128.29011061197099</v>
      </c>
      <c r="J1947" s="58">
        <v>127.36871479720401</v>
      </c>
      <c r="K1947" s="58">
        <v>99.038166768813994</v>
      </c>
      <c r="L1947" s="58">
        <v>81.230414377275807</v>
      </c>
      <c r="M1947" s="59">
        <v>0.66099799259324898</v>
      </c>
      <c r="N1947" s="59">
        <v>0.69696759466501501</v>
      </c>
      <c r="O1947" s="59">
        <v>0.66454661398105197</v>
      </c>
      <c r="P1947" s="59">
        <v>0.63856057582576398</v>
      </c>
      <c r="Q1947" s="59">
        <v>0.60800325122441701</v>
      </c>
      <c r="R1947" s="59">
        <v>0.61569888797499395</v>
      </c>
      <c r="S1947" s="59">
        <v>0.558040506470181</v>
      </c>
    </row>
    <row r="1948" spans="1:19" x14ac:dyDescent="0.3">
      <c r="A1948" t="s">
        <v>5244</v>
      </c>
      <c r="B1948" t="s">
        <v>5245</v>
      </c>
      <c r="C1948" s="51" t="s">
        <v>43</v>
      </c>
      <c r="D1948" s="51" t="s">
        <v>62</v>
      </c>
      <c r="E1948" s="51" t="s">
        <v>44</v>
      </c>
      <c r="F1948" s="58">
        <v>116.34413972674901</v>
      </c>
      <c r="G1948" s="58">
        <v>128.58569034875899</v>
      </c>
      <c r="H1948" s="58">
        <v>121.86782249740099</v>
      </c>
      <c r="I1948" s="58">
        <v>130.31963207502301</v>
      </c>
      <c r="J1948" s="58">
        <v>133.62214126558999</v>
      </c>
      <c r="K1948" s="58">
        <v>97.422830256419104</v>
      </c>
      <c r="L1948" s="58">
        <v>82.515590202149795</v>
      </c>
      <c r="M1948" s="59">
        <v>0.66031532868404896</v>
      </c>
      <c r="N1948" s="59">
        <v>0.69611480926755298</v>
      </c>
      <c r="O1948" s="59">
        <v>0.66399898960219506</v>
      </c>
      <c r="P1948" s="59">
        <v>0.63740338210897995</v>
      </c>
      <c r="Q1948" s="59">
        <v>0.60672818599481704</v>
      </c>
      <c r="R1948" s="59">
        <v>0.61469969725876805</v>
      </c>
      <c r="S1948" s="59">
        <v>0.55646050307565698</v>
      </c>
    </row>
    <row r="1949" spans="1:19" x14ac:dyDescent="0.3">
      <c r="A1949" t="s">
        <v>4644</v>
      </c>
      <c r="B1949" t="s">
        <v>4645</v>
      </c>
      <c r="C1949" s="51" t="s">
        <v>43</v>
      </c>
      <c r="D1949" s="51" t="s">
        <v>62</v>
      </c>
      <c r="E1949" s="51" t="s">
        <v>39</v>
      </c>
      <c r="F1949" s="58">
        <v>106.35200614582899</v>
      </c>
      <c r="G1949" s="58">
        <v>107.59761014631999</v>
      </c>
      <c r="H1949" s="58">
        <v>100.077317985303</v>
      </c>
      <c r="I1949" s="58">
        <v>101.94393830143601</v>
      </c>
      <c r="J1949" s="58">
        <v>105.111525874173</v>
      </c>
      <c r="K1949" s="58">
        <v>99.560423725297497</v>
      </c>
      <c r="L1949" s="58">
        <v>103.469182572069</v>
      </c>
      <c r="M1949" s="59">
        <v>0.58426529002308802</v>
      </c>
      <c r="N1949" s="59">
        <v>0.60146326109318005</v>
      </c>
      <c r="O1949" s="59">
        <v>0.58157850887038898</v>
      </c>
      <c r="P1949" s="59">
        <v>0.57097811891795902</v>
      </c>
      <c r="Q1949" s="59">
        <v>0.55104020713131496</v>
      </c>
      <c r="R1949" s="59">
        <v>0.55354585940205503</v>
      </c>
      <c r="S1949" s="59">
        <v>0.50544698881446903</v>
      </c>
    </row>
    <row r="1950" spans="1:19" x14ac:dyDescent="0.3">
      <c r="A1950" t="s">
        <v>4648</v>
      </c>
      <c r="B1950" t="s">
        <v>4649</v>
      </c>
      <c r="C1950" s="51" t="s">
        <v>38</v>
      </c>
      <c r="D1950" s="51" t="s">
        <v>62</v>
      </c>
      <c r="E1950" s="51" t="s">
        <v>44</v>
      </c>
      <c r="F1950" s="58">
        <v>113.801702432043</v>
      </c>
      <c r="G1950" s="58">
        <v>110.87381622357201</v>
      </c>
      <c r="H1950" s="58">
        <v>103.282773439363</v>
      </c>
      <c r="I1950" s="58">
        <v>109.28714141159401</v>
      </c>
      <c r="J1950" s="58">
        <v>109.333240239465</v>
      </c>
      <c r="K1950" s="58">
        <v>97.273939954534498</v>
      </c>
      <c r="L1950" s="58">
        <v>102.80621355746599</v>
      </c>
      <c r="M1950" s="59">
        <v>0.67002258509271295</v>
      </c>
      <c r="N1950" s="59">
        <v>0.703361446025771</v>
      </c>
      <c r="O1950" s="59">
        <v>0.67060413190159596</v>
      </c>
      <c r="P1950" s="59">
        <v>0.64951956953012902</v>
      </c>
      <c r="Q1950" s="59">
        <v>0.62076542251862699</v>
      </c>
      <c r="R1950" s="59">
        <v>0.62601645091774605</v>
      </c>
      <c r="S1950" s="59">
        <v>0.56616427397556301</v>
      </c>
    </row>
    <row r="1951" spans="1:19" x14ac:dyDescent="0.3">
      <c r="A1951" t="s">
        <v>4646</v>
      </c>
      <c r="B1951" t="s">
        <v>4647</v>
      </c>
      <c r="C1951" s="51" t="s">
        <v>43</v>
      </c>
      <c r="D1951" s="51" t="s">
        <v>62</v>
      </c>
      <c r="E1951" s="51" t="s">
        <v>39</v>
      </c>
      <c r="F1951" s="58">
        <v>106.35200614582899</v>
      </c>
      <c r="G1951" s="58">
        <v>107.59761014631999</v>
      </c>
      <c r="H1951" s="58">
        <v>100.077317985303</v>
      </c>
      <c r="I1951" s="58">
        <v>101.94393830143601</v>
      </c>
      <c r="J1951" s="58">
        <v>105.111525874173</v>
      </c>
      <c r="K1951" s="58">
        <v>99.560423725297497</v>
      </c>
      <c r="L1951" s="58">
        <v>103.469182572069</v>
      </c>
      <c r="M1951" s="59">
        <v>0.58426529002308802</v>
      </c>
      <c r="N1951" s="59">
        <v>0.60146326109318005</v>
      </c>
      <c r="O1951" s="59">
        <v>0.58157850887038898</v>
      </c>
      <c r="P1951" s="59">
        <v>0.57097811891795902</v>
      </c>
      <c r="Q1951" s="59">
        <v>0.55104020713131496</v>
      </c>
      <c r="R1951" s="59">
        <v>0.55354585940205503</v>
      </c>
      <c r="S1951" s="59">
        <v>0.50544698881446903</v>
      </c>
    </row>
    <row r="1952" spans="1:19" x14ac:dyDescent="0.3">
      <c r="A1952" t="s">
        <v>4652</v>
      </c>
      <c r="B1952" t="s">
        <v>4653</v>
      </c>
      <c r="C1952" s="51" t="s">
        <v>38</v>
      </c>
      <c r="D1952" s="51" t="s">
        <v>62</v>
      </c>
      <c r="E1952" s="51" t="s">
        <v>39</v>
      </c>
      <c r="F1952" s="58">
        <v>106.35200614582899</v>
      </c>
      <c r="G1952" s="58">
        <v>107.59761014631999</v>
      </c>
      <c r="H1952" s="58">
        <v>100.077317985303</v>
      </c>
      <c r="I1952" s="58">
        <v>101.94393830143601</v>
      </c>
      <c r="J1952" s="58">
        <v>105.111525874173</v>
      </c>
      <c r="K1952" s="58">
        <v>99.560423725297497</v>
      </c>
      <c r="L1952" s="58">
        <v>103.469182572069</v>
      </c>
      <c r="M1952" s="59">
        <v>0.58426529002308802</v>
      </c>
      <c r="N1952" s="59">
        <v>0.60146326109318005</v>
      </c>
      <c r="O1952" s="59">
        <v>0.58157850887038898</v>
      </c>
      <c r="P1952" s="59">
        <v>0.57097811891795902</v>
      </c>
      <c r="Q1952" s="59">
        <v>0.55104020713131496</v>
      </c>
      <c r="R1952" s="59">
        <v>0.55354585940205503</v>
      </c>
      <c r="S1952" s="59">
        <v>0.50544698881446903</v>
      </c>
    </row>
    <row r="1953" spans="1:19" x14ac:dyDescent="0.3">
      <c r="A1953" t="s">
        <v>4650</v>
      </c>
      <c r="B1953" t="s">
        <v>4651</v>
      </c>
      <c r="C1953" s="51" t="s">
        <v>38</v>
      </c>
      <c r="D1953" s="51" t="s">
        <v>62</v>
      </c>
      <c r="E1953" s="51" t="s">
        <v>39</v>
      </c>
      <c r="F1953" s="58">
        <v>106.35200614582899</v>
      </c>
      <c r="G1953" s="58">
        <v>107.59761014631999</v>
      </c>
      <c r="H1953" s="58">
        <v>100.077317985303</v>
      </c>
      <c r="I1953" s="58">
        <v>101.94393830143601</v>
      </c>
      <c r="J1953" s="58">
        <v>105.111525874173</v>
      </c>
      <c r="K1953" s="58">
        <v>99.560423725297497</v>
      </c>
      <c r="L1953" s="58">
        <v>103.469182572069</v>
      </c>
      <c r="M1953" s="59">
        <v>0.58426529002308802</v>
      </c>
      <c r="N1953" s="59">
        <v>0.60146326109318005</v>
      </c>
      <c r="O1953" s="59">
        <v>0.58157850887038898</v>
      </c>
      <c r="P1953" s="59">
        <v>0.57097811891795902</v>
      </c>
      <c r="Q1953" s="59">
        <v>0.55104020713131496</v>
      </c>
      <c r="R1953" s="59">
        <v>0.55354585940205503</v>
      </c>
      <c r="S1953" s="59">
        <v>0.50544698881446903</v>
      </c>
    </row>
    <row r="1954" spans="1:19" x14ac:dyDescent="0.3">
      <c r="A1954" t="s">
        <v>4654</v>
      </c>
      <c r="B1954" t="s">
        <v>4655</v>
      </c>
      <c r="C1954" s="51" t="s">
        <v>38</v>
      </c>
      <c r="D1954" s="51" t="s">
        <v>62</v>
      </c>
      <c r="E1954" s="51" t="s">
        <v>44</v>
      </c>
      <c r="F1954" s="58">
        <v>93.455906694803005</v>
      </c>
      <c r="G1954" s="58">
        <v>108.458054450582</v>
      </c>
      <c r="H1954" s="58">
        <v>107.096784508309</v>
      </c>
      <c r="I1954" s="58">
        <v>105.52478424076099</v>
      </c>
      <c r="J1954" s="58">
        <v>108.358404503538</v>
      </c>
      <c r="K1954" s="58">
        <v>96.879853640674497</v>
      </c>
      <c r="L1954" s="58">
        <v>108.379917613903</v>
      </c>
      <c r="M1954" s="59">
        <v>0.67286376710520501</v>
      </c>
      <c r="N1954" s="59">
        <v>0.70444875193419199</v>
      </c>
      <c r="O1954" s="59">
        <v>0.67389196420308894</v>
      </c>
      <c r="P1954" s="59">
        <v>0.65065505996010398</v>
      </c>
      <c r="Q1954" s="59">
        <v>0.62166234931312503</v>
      </c>
      <c r="R1954" s="59">
        <v>0.62876318327007397</v>
      </c>
      <c r="S1954" s="59">
        <v>0.56735143256657405</v>
      </c>
    </row>
    <row r="1955" spans="1:19" x14ac:dyDescent="0.3">
      <c r="A1955" t="s">
        <v>4656</v>
      </c>
      <c r="B1955" t="s">
        <v>4657</v>
      </c>
      <c r="C1955" s="51" t="s">
        <v>38</v>
      </c>
      <c r="D1955" s="51" t="s">
        <v>62</v>
      </c>
      <c r="E1955" s="51" t="s">
        <v>39</v>
      </c>
      <c r="F1955" s="58">
        <v>106.35200614582899</v>
      </c>
      <c r="G1955" s="58">
        <v>107.59761014631999</v>
      </c>
      <c r="H1955" s="58">
        <v>100.077317985303</v>
      </c>
      <c r="I1955" s="58">
        <v>101.94393830143601</v>
      </c>
      <c r="J1955" s="58">
        <v>105.111525874173</v>
      </c>
      <c r="K1955" s="58">
        <v>99.560423725297497</v>
      </c>
      <c r="L1955" s="58">
        <v>103.469182572069</v>
      </c>
      <c r="M1955" s="59">
        <v>0.58426529002308802</v>
      </c>
      <c r="N1955" s="59">
        <v>0.60146326109318005</v>
      </c>
      <c r="O1955" s="59">
        <v>0.58157850887038898</v>
      </c>
      <c r="P1955" s="59">
        <v>0.57097811891795902</v>
      </c>
      <c r="Q1955" s="59">
        <v>0.55104020713131496</v>
      </c>
      <c r="R1955" s="59">
        <v>0.55354585940205503</v>
      </c>
      <c r="S1955" s="59">
        <v>0.50544698881446903</v>
      </c>
    </row>
    <row r="1956" spans="1:19" x14ac:dyDescent="0.3">
      <c r="A1956" t="s">
        <v>4376</v>
      </c>
      <c r="B1956" t="s">
        <v>4377</v>
      </c>
      <c r="C1956" s="51" t="s">
        <v>43</v>
      </c>
      <c r="D1956" s="51" t="s">
        <v>62</v>
      </c>
      <c r="E1956" s="51" t="s">
        <v>44</v>
      </c>
      <c r="F1956" s="58">
        <v>111.090552166267</v>
      </c>
      <c r="G1956" s="58">
        <v>120.36922253649399</v>
      </c>
      <c r="H1956" s="58">
        <v>118.009255754611</v>
      </c>
      <c r="I1956" s="58">
        <v>116.143907147774</v>
      </c>
      <c r="J1956" s="58">
        <v>111.108406462749</v>
      </c>
      <c r="K1956" s="58">
        <v>97.599755736440699</v>
      </c>
      <c r="L1956" s="58">
        <v>92.637357856049306</v>
      </c>
      <c r="M1956" s="59">
        <v>0.66335490894542704</v>
      </c>
      <c r="N1956" s="59">
        <v>0.69758223587028101</v>
      </c>
      <c r="O1956" s="59">
        <v>0.66681924867676501</v>
      </c>
      <c r="P1956" s="59">
        <v>0.64086439205363099</v>
      </c>
      <c r="Q1956" s="59">
        <v>0.61126204384611904</v>
      </c>
      <c r="R1956" s="59">
        <v>0.61950025581075996</v>
      </c>
      <c r="S1956" s="59">
        <v>0.56163908807532303</v>
      </c>
    </row>
    <row r="1957" spans="1:19" x14ac:dyDescent="0.3">
      <c r="A1957" t="s">
        <v>4372</v>
      </c>
      <c r="B1957" t="s">
        <v>4373</v>
      </c>
      <c r="C1957" s="51" t="s">
        <v>38</v>
      </c>
      <c r="D1957" s="51" t="s">
        <v>62</v>
      </c>
      <c r="E1957" s="51" t="s">
        <v>44</v>
      </c>
      <c r="F1957" s="58">
        <v>118.50185246068401</v>
      </c>
      <c r="G1957" s="58">
        <v>114.183760705699</v>
      </c>
      <c r="H1957" s="58">
        <v>122.2594812433</v>
      </c>
      <c r="I1957" s="58">
        <v>113.64551083481101</v>
      </c>
      <c r="J1957" s="58">
        <v>105.215138365512</v>
      </c>
      <c r="K1957" s="58">
        <v>99.029383559630801</v>
      </c>
      <c r="L1957" s="58">
        <v>91.848538884050299</v>
      </c>
      <c r="M1957" s="59">
        <v>0.66707398491113001</v>
      </c>
      <c r="N1957" s="59">
        <v>0.70041659692140301</v>
      </c>
      <c r="O1957" s="59">
        <v>0.67079096806558602</v>
      </c>
      <c r="P1957" s="59">
        <v>0.64367914592229802</v>
      </c>
      <c r="Q1957" s="59">
        <v>0.61386083934674995</v>
      </c>
      <c r="R1957" s="59">
        <v>0.62316342184558604</v>
      </c>
      <c r="S1957" s="59">
        <v>0.56452762558536396</v>
      </c>
    </row>
    <row r="1958" spans="1:19" x14ac:dyDescent="0.3">
      <c r="A1958" t="s">
        <v>4370</v>
      </c>
      <c r="B1958" t="s">
        <v>4371</v>
      </c>
      <c r="C1958" s="51" t="s">
        <v>38</v>
      </c>
      <c r="D1958" s="51" t="s">
        <v>62</v>
      </c>
      <c r="E1958" s="51" t="s">
        <v>44</v>
      </c>
      <c r="F1958" s="58">
        <v>110.02278311983299</v>
      </c>
      <c r="G1958" s="58">
        <v>122.671811179209</v>
      </c>
      <c r="H1958" s="58">
        <v>118.994246296445</v>
      </c>
      <c r="I1958" s="58">
        <v>107.186606264278</v>
      </c>
      <c r="J1958" s="58">
        <v>109.711640586267</v>
      </c>
      <c r="K1958" s="58">
        <v>99.400606010421299</v>
      </c>
      <c r="L1958" s="58">
        <v>90.9232971183866</v>
      </c>
      <c r="M1958" s="59">
        <v>0.66334258640015997</v>
      </c>
      <c r="N1958" s="59">
        <v>0.69757773683691504</v>
      </c>
      <c r="O1958" s="59">
        <v>0.66680797646484402</v>
      </c>
      <c r="P1958" s="59">
        <v>0.64085676983029005</v>
      </c>
      <c r="Q1958" s="59">
        <v>0.61125787826776501</v>
      </c>
      <c r="R1958" s="59">
        <v>0.61949056935471003</v>
      </c>
      <c r="S1958" s="59">
        <v>0.56164456897008497</v>
      </c>
    </row>
    <row r="1959" spans="1:19" x14ac:dyDescent="0.3">
      <c r="A1959" t="s">
        <v>4380</v>
      </c>
      <c r="B1959" t="s">
        <v>4381</v>
      </c>
      <c r="C1959" s="51" t="s">
        <v>43</v>
      </c>
      <c r="D1959" s="51" t="s">
        <v>62</v>
      </c>
      <c r="E1959" s="51" t="s">
        <v>44</v>
      </c>
      <c r="F1959" s="58">
        <v>111.050517654193</v>
      </c>
      <c r="G1959" s="58">
        <v>111.943589754573</v>
      </c>
      <c r="H1959" s="58">
        <v>116.480254807923</v>
      </c>
      <c r="I1959" s="58">
        <v>112.066060867101</v>
      </c>
      <c r="J1959" s="58">
        <v>108.934377994047</v>
      </c>
      <c r="K1959" s="58">
        <v>96.070032580920795</v>
      </c>
      <c r="L1959" s="58">
        <v>90.262808771886299</v>
      </c>
      <c r="M1959" s="59">
        <v>0.66433529348525899</v>
      </c>
      <c r="N1959" s="59">
        <v>0.69834849562268098</v>
      </c>
      <c r="O1959" s="59">
        <v>0.66789135659560495</v>
      </c>
      <c r="P1959" s="59">
        <v>0.64158780256296699</v>
      </c>
      <c r="Q1959" s="59">
        <v>0.61190300257488095</v>
      </c>
      <c r="R1959" s="59">
        <v>0.62045316916247095</v>
      </c>
      <c r="S1959" s="59">
        <v>0.56240838914274904</v>
      </c>
    </row>
    <row r="1960" spans="1:19" x14ac:dyDescent="0.3">
      <c r="A1960" t="s">
        <v>4368</v>
      </c>
      <c r="B1960" t="s">
        <v>4369</v>
      </c>
      <c r="C1960" s="51" t="s">
        <v>43</v>
      </c>
      <c r="D1960" s="51" t="s">
        <v>62</v>
      </c>
      <c r="E1960" s="51" t="s">
        <v>44</v>
      </c>
      <c r="F1960" s="58">
        <v>116.499799152956</v>
      </c>
      <c r="G1960" s="58">
        <v>122.84674497274101</v>
      </c>
      <c r="H1960" s="58">
        <v>110.54795807369</v>
      </c>
      <c r="I1960" s="58">
        <v>108.235807996348</v>
      </c>
      <c r="J1960" s="58">
        <v>112.31662366496001</v>
      </c>
      <c r="K1960" s="58">
        <v>103.842461795544</v>
      </c>
      <c r="L1960" s="58">
        <v>92.637357856049306</v>
      </c>
      <c r="M1960" s="59">
        <v>0.66335490894542704</v>
      </c>
      <c r="N1960" s="59">
        <v>0.69758223587028101</v>
      </c>
      <c r="O1960" s="59">
        <v>0.66681924867676501</v>
      </c>
      <c r="P1960" s="59">
        <v>0.64086439205363099</v>
      </c>
      <c r="Q1960" s="59">
        <v>0.61126204384611904</v>
      </c>
      <c r="R1960" s="59">
        <v>0.61950025581075996</v>
      </c>
      <c r="S1960" s="59">
        <v>0.56163908807532303</v>
      </c>
    </row>
    <row r="1961" spans="1:19" x14ac:dyDescent="0.3">
      <c r="A1961" t="s">
        <v>4378</v>
      </c>
      <c r="B1961" t="s">
        <v>4379</v>
      </c>
      <c r="C1961" s="51" t="s">
        <v>43</v>
      </c>
      <c r="D1961" s="51" t="s">
        <v>62</v>
      </c>
      <c r="E1961" s="51" t="s">
        <v>44</v>
      </c>
      <c r="F1961" s="58">
        <v>119.16037375955101</v>
      </c>
      <c r="G1961" s="58">
        <v>120.61491828143799</v>
      </c>
      <c r="H1961" s="58">
        <v>121.45638224265601</v>
      </c>
      <c r="I1961" s="58">
        <v>116.020110442814</v>
      </c>
      <c r="J1961" s="58">
        <v>110.142595196258</v>
      </c>
      <c r="K1961" s="58">
        <v>96.070032580920795</v>
      </c>
      <c r="L1961" s="58">
        <v>88.244231374935097</v>
      </c>
      <c r="M1961" s="59">
        <v>0.66433529348525899</v>
      </c>
      <c r="N1961" s="59">
        <v>0.69834849562268098</v>
      </c>
      <c r="O1961" s="59">
        <v>0.66789135659560495</v>
      </c>
      <c r="P1961" s="59">
        <v>0.64158780256296699</v>
      </c>
      <c r="Q1961" s="59">
        <v>0.61190300257488095</v>
      </c>
      <c r="R1961" s="59">
        <v>0.62045316916247095</v>
      </c>
      <c r="S1961" s="59">
        <v>0.56240838914274904</v>
      </c>
    </row>
    <row r="1962" spans="1:19" x14ac:dyDescent="0.3">
      <c r="A1962" t="s">
        <v>4374</v>
      </c>
      <c r="B1962" t="s">
        <v>4375</v>
      </c>
      <c r="C1962" s="51" t="s">
        <v>43</v>
      </c>
      <c r="D1962" s="51" t="s">
        <v>62</v>
      </c>
      <c r="E1962" s="51" t="s">
        <v>44</v>
      </c>
      <c r="F1962" s="58">
        <v>118.105985962036</v>
      </c>
      <c r="G1962" s="58">
        <v>126.878960700802</v>
      </c>
      <c r="H1962" s="58">
        <v>118.693287470649</v>
      </c>
      <c r="I1962" s="58">
        <v>116.836704179519</v>
      </c>
      <c r="J1962" s="58">
        <v>113.624640882116</v>
      </c>
      <c r="K1962" s="58">
        <v>101.524766673088</v>
      </c>
      <c r="L1962" s="58">
        <v>91.7103023285554</v>
      </c>
      <c r="M1962" s="59">
        <v>0.66591322647010598</v>
      </c>
      <c r="N1962" s="59">
        <v>0.699511597256114</v>
      </c>
      <c r="O1962" s="59">
        <v>0.66956225201654596</v>
      </c>
      <c r="P1962" s="59">
        <v>0.64293447034002604</v>
      </c>
      <c r="Q1962" s="59">
        <v>0.613248018744464</v>
      </c>
      <c r="R1962" s="59">
        <v>0.62219802753160902</v>
      </c>
      <c r="S1962" s="59">
        <v>0.56398597250277704</v>
      </c>
    </row>
    <row r="1963" spans="1:19" x14ac:dyDescent="0.3">
      <c r="A1963" t="s">
        <v>4642</v>
      </c>
      <c r="B1963" t="s">
        <v>4643</v>
      </c>
      <c r="C1963" s="51" t="s">
        <v>43</v>
      </c>
      <c r="D1963" s="51" t="s">
        <v>62</v>
      </c>
      <c r="E1963" s="51" t="s">
        <v>39</v>
      </c>
      <c r="F1963" s="58">
        <v>106.35200614582899</v>
      </c>
      <c r="G1963" s="58">
        <v>107.59761014631999</v>
      </c>
      <c r="H1963" s="58">
        <v>100.077317985303</v>
      </c>
      <c r="I1963" s="58">
        <v>101.94393830143601</v>
      </c>
      <c r="J1963" s="58">
        <v>105.111525874173</v>
      </c>
      <c r="K1963" s="58">
        <v>99.560423725297497</v>
      </c>
      <c r="L1963" s="58">
        <v>103.469182572069</v>
      </c>
      <c r="M1963" s="59">
        <v>0.58426529002308802</v>
      </c>
      <c r="N1963" s="59">
        <v>0.60146326109318005</v>
      </c>
      <c r="O1963" s="59">
        <v>0.58157850887038898</v>
      </c>
      <c r="P1963" s="59">
        <v>0.57097811891795902</v>
      </c>
      <c r="Q1963" s="59">
        <v>0.55104020713131496</v>
      </c>
      <c r="R1963" s="59">
        <v>0.55354585940205503</v>
      </c>
      <c r="S1963" s="59">
        <v>0.50544698881446903</v>
      </c>
    </row>
    <row r="1964" spans="1:19" x14ac:dyDescent="0.3">
      <c r="A1964" t="s">
        <v>4212</v>
      </c>
      <c r="B1964" t="s">
        <v>4213</v>
      </c>
      <c r="C1964" s="51" t="s">
        <v>38</v>
      </c>
      <c r="D1964" s="51" t="s">
        <v>62</v>
      </c>
      <c r="E1964" s="51" t="s">
        <v>44</v>
      </c>
      <c r="F1964" s="58">
        <v>122.318512356582</v>
      </c>
      <c r="G1964" s="58">
        <v>109.099642617282</v>
      </c>
      <c r="H1964" s="58">
        <v>109.322374457721</v>
      </c>
      <c r="I1964" s="58">
        <v>115.888932387159</v>
      </c>
      <c r="J1964" s="58">
        <v>108.931868515915</v>
      </c>
      <c r="K1964" s="58">
        <v>106.47843932075</v>
      </c>
      <c r="L1964" s="58">
        <v>89.978996901491001</v>
      </c>
      <c r="M1964" s="59">
        <v>0.64856625024179204</v>
      </c>
      <c r="N1964" s="59">
        <v>0.68643138432066997</v>
      </c>
      <c r="O1964" s="59">
        <v>0.65251094537453502</v>
      </c>
      <c r="P1964" s="59">
        <v>0.62414896115273799</v>
      </c>
      <c r="Q1964" s="59">
        <v>0.59189453612950904</v>
      </c>
      <c r="R1964" s="59">
        <v>0.60042509600003802</v>
      </c>
      <c r="S1964" s="59">
        <v>0.53999057775756698</v>
      </c>
    </row>
    <row r="1965" spans="1:19" x14ac:dyDescent="0.3">
      <c r="A1965" t="s">
        <v>4146</v>
      </c>
      <c r="B1965" t="s">
        <v>4147</v>
      </c>
      <c r="C1965" s="51" t="s">
        <v>43</v>
      </c>
      <c r="D1965" s="51" t="s">
        <v>62</v>
      </c>
      <c r="E1965" s="51" t="s">
        <v>44</v>
      </c>
      <c r="F1965" s="58">
        <v>99.235513881178306</v>
      </c>
      <c r="G1965" s="58">
        <v>96.155346755615199</v>
      </c>
      <c r="H1965" s="58">
        <v>96.193769050173898</v>
      </c>
      <c r="I1965" s="58">
        <v>90.084462132306797</v>
      </c>
      <c r="J1965" s="58">
        <v>92.693363685692105</v>
      </c>
      <c r="K1965" s="58">
        <v>99.993947909686398</v>
      </c>
      <c r="L1965" s="58">
        <v>107.525607887818</v>
      </c>
      <c r="M1965" s="59">
        <v>0.62397651971092905</v>
      </c>
      <c r="N1965" s="59">
        <v>0.66716223915045203</v>
      </c>
      <c r="O1965" s="59">
        <v>0.62905711487620997</v>
      </c>
      <c r="P1965" s="59">
        <v>0.59271616580041198</v>
      </c>
      <c r="Q1965" s="59">
        <v>0.55267861974949695</v>
      </c>
      <c r="R1965" s="59">
        <v>0.56586492141970002</v>
      </c>
      <c r="S1965" s="59">
        <v>0.48833266547042797</v>
      </c>
    </row>
    <row r="1966" spans="1:19" x14ac:dyDescent="0.3">
      <c r="A1966" t="s">
        <v>4142</v>
      </c>
      <c r="B1966" t="s">
        <v>4143</v>
      </c>
      <c r="C1966" s="51" t="s">
        <v>38</v>
      </c>
      <c r="D1966" s="51" t="s">
        <v>62</v>
      </c>
      <c r="E1966" s="51" t="s">
        <v>39</v>
      </c>
      <c r="F1966" s="58">
        <v>97.227837171863598</v>
      </c>
      <c r="G1966" s="58">
        <v>97.220251706672002</v>
      </c>
      <c r="H1966" s="58">
        <v>93.762795599447401</v>
      </c>
      <c r="I1966" s="58">
        <v>91.244734102624193</v>
      </c>
      <c r="J1966" s="58">
        <v>97.2044097799984</v>
      </c>
      <c r="K1966" s="58">
        <v>99.112829780036293</v>
      </c>
      <c r="L1966" s="58">
        <v>110.24295795790199</v>
      </c>
      <c r="M1966" s="59">
        <v>0.50259891819460001</v>
      </c>
      <c r="N1966" s="59">
        <v>0.53192185561249805</v>
      </c>
      <c r="O1966" s="59">
        <v>0.50545662163903404</v>
      </c>
      <c r="P1966" s="59">
        <v>0.48061827210672198</v>
      </c>
      <c r="Q1966" s="59">
        <v>0.45018231008762799</v>
      </c>
      <c r="R1966" s="59">
        <v>0.45898916177502802</v>
      </c>
      <c r="S1966" s="59">
        <v>0.39726495735841899</v>
      </c>
    </row>
    <row r="1967" spans="1:19" x14ac:dyDescent="0.3">
      <c r="A1967" t="s">
        <v>4144</v>
      </c>
      <c r="B1967" t="s">
        <v>4145</v>
      </c>
      <c r="C1967" s="51" t="s">
        <v>38</v>
      </c>
      <c r="D1967" s="51" t="s">
        <v>62</v>
      </c>
      <c r="E1967" s="51" t="s">
        <v>44</v>
      </c>
      <c r="F1967" s="58">
        <v>90.024206214249404</v>
      </c>
      <c r="G1967" s="58">
        <v>93.758031053059796</v>
      </c>
      <c r="H1967" s="58">
        <v>90.489659395999396</v>
      </c>
      <c r="I1967" s="58">
        <v>89.890351698751104</v>
      </c>
      <c r="J1967" s="58">
        <v>100.372661150973</v>
      </c>
      <c r="K1967" s="58">
        <v>98.188047290425402</v>
      </c>
      <c r="L1967" s="58">
        <v>109.46555173341901</v>
      </c>
      <c r="M1967" s="59">
        <v>0.62215728991214703</v>
      </c>
      <c r="N1967" s="59">
        <v>0.66552514935196305</v>
      </c>
      <c r="O1967" s="59">
        <v>0.62713905874823905</v>
      </c>
      <c r="P1967" s="59">
        <v>0.590907647739501</v>
      </c>
      <c r="Q1967" s="59">
        <v>0.55089401474333799</v>
      </c>
      <c r="R1967" s="59">
        <v>0.56392199814622301</v>
      </c>
      <c r="S1967" s="59">
        <v>0.48652983975140901</v>
      </c>
    </row>
    <row r="1968" spans="1:19" x14ac:dyDescent="0.3">
      <c r="A1968" t="s">
        <v>4140</v>
      </c>
      <c r="B1968" t="s">
        <v>4141</v>
      </c>
      <c r="C1968" s="51" t="s">
        <v>38</v>
      </c>
      <c r="D1968" s="51" t="s">
        <v>62</v>
      </c>
      <c r="E1968" s="51" t="s">
        <v>44</v>
      </c>
      <c r="F1968" s="58">
        <v>103.54336392363901</v>
      </c>
      <c r="G1968" s="58">
        <v>96.235563344731901</v>
      </c>
      <c r="H1968" s="58">
        <v>90.489659395999396</v>
      </c>
      <c r="I1968" s="58">
        <v>89.890351698751104</v>
      </c>
      <c r="J1968" s="58">
        <v>96.747987345109905</v>
      </c>
      <c r="K1968" s="58">
        <v>100.27311063258</v>
      </c>
      <c r="L1968" s="58">
        <v>115.521228116217</v>
      </c>
      <c r="M1968" s="59">
        <v>0.62215728991214703</v>
      </c>
      <c r="N1968" s="59">
        <v>0.66552514935196305</v>
      </c>
      <c r="O1968" s="59">
        <v>0.62713905874823905</v>
      </c>
      <c r="P1968" s="59">
        <v>0.590907647739501</v>
      </c>
      <c r="Q1968" s="59">
        <v>0.55089401474333799</v>
      </c>
      <c r="R1968" s="59">
        <v>0.56392199814622301</v>
      </c>
      <c r="S1968" s="59">
        <v>0.48652983975140901</v>
      </c>
    </row>
    <row r="1969" spans="1:19" x14ac:dyDescent="0.3">
      <c r="A1969" t="s">
        <v>4046</v>
      </c>
      <c r="B1969" t="s">
        <v>4047</v>
      </c>
      <c r="C1969" s="51" t="s">
        <v>43</v>
      </c>
      <c r="D1969" s="51" t="s">
        <v>62</v>
      </c>
      <c r="E1969" s="51" t="s">
        <v>39</v>
      </c>
      <c r="F1969" s="58">
        <v>102.859336325811</v>
      </c>
      <c r="G1969" s="58">
        <v>90.421181260716395</v>
      </c>
      <c r="H1969" s="58">
        <v>88.1919028712922</v>
      </c>
      <c r="I1969" s="58">
        <v>88.468328124293095</v>
      </c>
      <c r="J1969" s="58">
        <v>92.532385489437999</v>
      </c>
      <c r="K1969" s="58">
        <v>100.758271143228</v>
      </c>
      <c r="L1969" s="58">
        <v>100.76072830616199</v>
      </c>
      <c r="M1969" s="59">
        <v>0.52345058899356001</v>
      </c>
      <c r="N1969" s="59">
        <v>0.54215590577305195</v>
      </c>
      <c r="O1969" s="59">
        <v>0.51948348141992895</v>
      </c>
      <c r="P1969" s="59">
        <v>0.50642884969966295</v>
      </c>
      <c r="Q1969" s="59">
        <v>0.48566586535878298</v>
      </c>
      <c r="R1969" s="59">
        <v>0.48796544884606702</v>
      </c>
      <c r="S1969" s="59">
        <v>0.43983977063094398</v>
      </c>
    </row>
    <row r="1970" spans="1:19" x14ac:dyDescent="0.3">
      <c r="A1970" t="s">
        <v>4048</v>
      </c>
      <c r="B1970" t="s">
        <v>4049</v>
      </c>
      <c r="C1970" s="51" t="s">
        <v>43</v>
      </c>
      <c r="D1970" s="51" t="s">
        <v>62</v>
      </c>
      <c r="E1970" s="51" t="s">
        <v>39</v>
      </c>
      <c r="F1970" s="58">
        <v>102.859336325811</v>
      </c>
      <c r="G1970" s="58">
        <v>90.421181260716395</v>
      </c>
      <c r="H1970" s="58">
        <v>88.1919028712922</v>
      </c>
      <c r="I1970" s="58">
        <v>88.468328124293095</v>
      </c>
      <c r="J1970" s="58">
        <v>92.532385489437999</v>
      </c>
      <c r="K1970" s="58">
        <v>100.758271143228</v>
      </c>
      <c r="L1970" s="58">
        <v>100.76072830616199</v>
      </c>
      <c r="M1970" s="59">
        <v>0.52345058899356001</v>
      </c>
      <c r="N1970" s="59">
        <v>0.54215590577305195</v>
      </c>
      <c r="O1970" s="59">
        <v>0.51948348141992895</v>
      </c>
      <c r="P1970" s="59">
        <v>0.50642884969966295</v>
      </c>
      <c r="Q1970" s="59">
        <v>0.48566586535878298</v>
      </c>
      <c r="R1970" s="59">
        <v>0.48796544884606702</v>
      </c>
      <c r="S1970" s="59">
        <v>0.43983977063094398</v>
      </c>
    </row>
    <row r="1971" spans="1:19" x14ac:dyDescent="0.3">
      <c r="A1971" t="s">
        <v>4056</v>
      </c>
      <c r="B1971" t="s">
        <v>4057</v>
      </c>
      <c r="C1971" s="51" t="s">
        <v>38</v>
      </c>
      <c r="D1971" s="51" t="s">
        <v>62</v>
      </c>
      <c r="E1971" s="51" t="s">
        <v>39</v>
      </c>
      <c r="F1971" s="58">
        <v>102.859336325811</v>
      </c>
      <c r="G1971" s="58">
        <v>90.421181260716395</v>
      </c>
      <c r="H1971" s="58">
        <v>88.1919028712922</v>
      </c>
      <c r="I1971" s="58">
        <v>88.468328124293095</v>
      </c>
      <c r="J1971" s="58">
        <v>92.532385489437999</v>
      </c>
      <c r="K1971" s="58">
        <v>100.758271143228</v>
      </c>
      <c r="L1971" s="58">
        <v>100.76072830616199</v>
      </c>
      <c r="M1971" s="59">
        <v>0.52345058899356001</v>
      </c>
      <c r="N1971" s="59">
        <v>0.54215590577305195</v>
      </c>
      <c r="O1971" s="59">
        <v>0.51948348141992895</v>
      </c>
      <c r="P1971" s="59">
        <v>0.50642884969966295</v>
      </c>
      <c r="Q1971" s="59">
        <v>0.48566586535878298</v>
      </c>
      <c r="R1971" s="59">
        <v>0.48796544884606702</v>
      </c>
      <c r="S1971" s="59">
        <v>0.43983977063094398</v>
      </c>
    </row>
    <row r="1972" spans="1:19" x14ac:dyDescent="0.3">
      <c r="A1972" t="s">
        <v>4054</v>
      </c>
      <c r="B1972" t="s">
        <v>4055</v>
      </c>
      <c r="C1972" s="51" t="s">
        <v>38</v>
      </c>
      <c r="D1972" s="51" t="s">
        <v>62</v>
      </c>
      <c r="E1972" s="51" t="s">
        <v>39</v>
      </c>
      <c r="F1972" s="58">
        <v>102.859336325811</v>
      </c>
      <c r="G1972" s="58">
        <v>90.421181260716395</v>
      </c>
      <c r="H1972" s="58">
        <v>88.1919028712922</v>
      </c>
      <c r="I1972" s="58">
        <v>88.468328124293095</v>
      </c>
      <c r="J1972" s="58">
        <v>92.532385489437999</v>
      </c>
      <c r="K1972" s="58">
        <v>100.758271143228</v>
      </c>
      <c r="L1972" s="58">
        <v>100.76072830616199</v>
      </c>
      <c r="M1972" s="59">
        <v>0.52345058899356001</v>
      </c>
      <c r="N1972" s="59">
        <v>0.54215590577305195</v>
      </c>
      <c r="O1972" s="59">
        <v>0.51948348141992895</v>
      </c>
      <c r="P1972" s="59">
        <v>0.50642884969966295</v>
      </c>
      <c r="Q1972" s="59">
        <v>0.48566586535878298</v>
      </c>
      <c r="R1972" s="59">
        <v>0.48796544884606702</v>
      </c>
      <c r="S1972" s="59">
        <v>0.43983977063094398</v>
      </c>
    </row>
    <row r="1973" spans="1:19" x14ac:dyDescent="0.3">
      <c r="A1973" t="s">
        <v>4050</v>
      </c>
      <c r="B1973" t="s">
        <v>4051</v>
      </c>
      <c r="C1973" s="51" t="s">
        <v>43</v>
      </c>
      <c r="D1973" s="51" t="s">
        <v>62</v>
      </c>
      <c r="E1973" s="51" t="s">
        <v>39</v>
      </c>
      <c r="F1973" s="58">
        <v>102.859336325811</v>
      </c>
      <c r="G1973" s="58">
        <v>90.421181260716395</v>
      </c>
      <c r="H1973" s="58">
        <v>88.1919028712922</v>
      </c>
      <c r="I1973" s="58">
        <v>88.468328124293095</v>
      </c>
      <c r="J1973" s="58">
        <v>92.532385489437999</v>
      </c>
      <c r="K1973" s="58">
        <v>100.758271143228</v>
      </c>
      <c r="L1973" s="58">
        <v>100.76072830616199</v>
      </c>
      <c r="M1973" s="59">
        <v>0.52345058899356001</v>
      </c>
      <c r="N1973" s="59">
        <v>0.54215590577305195</v>
      </c>
      <c r="O1973" s="59">
        <v>0.51948348141992895</v>
      </c>
      <c r="P1973" s="59">
        <v>0.50642884969966295</v>
      </c>
      <c r="Q1973" s="59">
        <v>0.48566586535878298</v>
      </c>
      <c r="R1973" s="59">
        <v>0.48796544884606702</v>
      </c>
      <c r="S1973" s="59">
        <v>0.43983977063094398</v>
      </c>
    </row>
    <row r="1974" spans="1:19" x14ac:dyDescent="0.3">
      <c r="A1974" t="s">
        <v>4052</v>
      </c>
      <c r="B1974" t="s">
        <v>4053</v>
      </c>
      <c r="C1974" s="51" t="s">
        <v>43</v>
      </c>
      <c r="D1974" s="51" t="s">
        <v>62</v>
      </c>
      <c r="E1974" s="51" t="s">
        <v>39</v>
      </c>
      <c r="F1974" s="58">
        <v>102.859336325811</v>
      </c>
      <c r="G1974" s="58">
        <v>90.421181260716395</v>
      </c>
      <c r="H1974" s="58">
        <v>88.1919028712922</v>
      </c>
      <c r="I1974" s="58">
        <v>88.468328124293095</v>
      </c>
      <c r="J1974" s="58">
        <v>92.532385489437999</v>
      </c>
      <c r="K1974" s="58">
        <v>100.758271143228</v>
      </c>
      <c r="L1974" s="58">
        <v>100.76072830616199</v>
      </c>
      <c r="M1974" s="59">
        <v>0.52345058899356001</v>
      </c>
      <c r="N1974" s="59">
        <v>0.54215590577305195</v>
      </c>
      <c r="O1974" s="59">
        <v>0.51948348141992895</v>
      </c>
      <c r="P1974" s="59">
        <v>0.50642884969966295</v>
      </c>
      <c r="Q1974" s="59">
        <v>0.48566586535878298</v>
      </c>
      <c r="R1974" s="59">
        <v>0.48796544884606702</v>
      </c>
      <c r="S1974" s="59">
        <v>0.43983977063094398</v>
      </c>
    </row>
    <row r="1975" spans="1:19" x14ac:dyDescent="0.3">
      <c r="A1975" t="s">
        <v>406</v>
      </c>
      <c r="B1975" t="s">
        <v>407</v>
      </c>
      <c r="C1975" s="51" t="s">
        <v>43</v>
      </c>
      <c r="D1975" s="51" t="s">
        <v>62</v>
      </c>
      <c r="E1975" s="51" t="s">
        <v>39</v>
      </c>
      <c r="F1975" s="58">
        <v>73.867140095414399</v>
      </c>
      <c r="G1975" s="58">
        <v>82.676262682697399</v>
      </c>
      <c r="H1975" s="58">
        <v>86.833673458909701</v>
      </c>
      <c r="I1975" s="58">
        <v>90.411405062189999</v>
      </c>
      <c r="J1975" s="58">
        <v>84.402154107498703</v>
      </c>
      <c r="K1975" s="58">
        <v>93.127674704050705</v>
      </c>
      <c r="L1975" s="58">
        <v>102.023724056174</v>
      </c>
      <c r="M1975" s="59">
        <v>0.49256372950519001</v>
      </c>
      <c r="N1975" s="59">
        <v>0.51616892123601099</v>
      </c>
      <c r="O1975" s="59">
        <v>0.47153601494274</v>
      </c>
      <c r="P1975" s="59">
        <v>0.47148884253513101</v>
      </c>
      <c r="Q1975" s="59">
        <v>0.44363281715320002</v>
      </c>
      <c r="R1975" s="59">
        <v>0.43509208494841001</v>
      </c>
      <c r="S1975" s="59">
        <v>0.37774972358755199</v>
      </c>
    </row>
    <row r="1976" spans="1:19" x14ac:dyDescent="0.3">
      <c r="A1976" t="s">
        <v>402</v>
      </c>
      <c r="B1976" t="s">
        <v>403</v>
      </c>
      <c r="C1976" s="51" t="s">
        <v>38</v>
      </c>
      <c r="D1976" s="51" t="s">
        <v>62</v>
      </c>
      <c r="E1976" s="51" t="s">
        <v>39</v>
      </c>
      <c r="F1976" s="58">
        <v>73.867140095414399</v>
      </c>
      <c r="G1976" s="58">
        <v>82.676262682697399</v>
      </c>
      <c r="H1976" s="58">
        <v>86.833673458909701</v>
      </c>
      <c r="I1976" s="58">
        <v>90.411405062189999</v>
      </c>
      <c r="J1976" s="58">
        <v>84.402154107498703</v>
      </c>
      <c r="K1976" s="58">
        <v>93.127674704050705</v>
      </c>
      <c r="L1976" s="58">
        <v>102.023724056174</v>
      </c>
      <c r="M1976" s="59">
        <v>0.49256372950519001</v>
      </c>
      <c r="N1976" s="59">
        <v>0.51616892123601099</v>
      </c>
      <c r="O1976" s="59">
        <v>0.47153601494274</v>
      </c>
      <c r="P1976" s="59">
        <v>0.47148884253513101</v>
      </c>
      <c r="Q1976" s="59">
        <v>0.44363281715320002</v>
      </c>
      <c r="R1976" s="59">
        <v>0.43509208494841001</v>
      </c>
      <c r="S1976" s="59">
        <v>0.37774972358755199</v>
      </c>
    </row>
    <row r="1977" spans="1:19" x14ac:dyDescent="0.3">
      <c r="A1977" t="s">
        <v>408</v>
      </c>
      <c r="B1977" t="s">
        <v>409</v>
      </c>
      <c r="C1977" s="51" t="s">
        <v>43</v>
      </c>
      <c r="D1977" s="51" t="s">
        <v>62</v>
      </c>
      <c r="E1977" s="51" t="s">
        <v>39</v>
      </c>
      <c r="F1977" s="58">
        <v>73.867140095414399</v>
      </c>
      <c r="G1977" s="58">
        <v>82.676262682697399</v>
      </c>
      <c r="H1977" s="58">
        <v>86.833673458909701</v>
      </c>
      <c r="I1977" s="58">
        <v>90.411405062189999</v>
      </c>
      <c r="J1977" s="58">
        <v>84.402154107498703</v>
      </c>
      <c r="K1977" s="58">
        <v>93.127674704050705</v>
      </c>
      <c r="L1977" s="58">
        <v>102.023724056174</v>
      </c>
      <c r="M1977" s="59">
        <v>0.49256372950519001</v>
      </c>
      <c r="N1977" s="59">
        <v>0.51616892123601099</v>
      </c>
      <c r="O1977" s="59">
        <v>0.47153601494274</v>
      </c>
      <c r="P1977" s="59">
        <v>0.47148884253513101</v>
      </c>
      <c r="Q1977" s="59">
        <v>0.44363281715320002</v>
      </c>
      <c r="R1977" s="59">
        <v>0.43509208494841001</v>
      </c>
      <c r="S1977" s="59">
        <v>0.37774972358755199</v>
      </c>
    </row>
    <row r="1978" spans="1:19" x14ac:dyDescent="0.3">
      <c r="A1978" t="s">
        <v>410</v>
      </c>
      <c r="B1978" t="s">
        <v>411</v>
      </c>
      <c r="C1978" s="51" t="s">
        <v>43</v>
      </c>
      <c r="D1978" s="51" t="s">
        <v>62</v>
      </c>
      <c r="E1978" s="51" t="s">
        <v>44</v>
      </c>
      <c r="F1978" s="58">
        <v>73.595091112279505</v>
      </c>
      <c r="G1978" s="58">
        <v>80.405408508442804</v>
      </c>
      <c r="H1978" s="58">
        <v>82.301325074454198</v>
      </c>
      <c r="I1978" s="58">
        <v>89.958374663337594</v>
      </c>
      <c r="J1978" s="58">
        <v>84.922484746348402</v>
      </c>
      <c r="K1978" s="58">
        <v>93.741926030347102</v>
      </c>
      <c r="L1978" s="58">
        <v>107.064242686253</v>
      </c>
      <c r="M1978" s="59">
        <v>0.61072569919214403</v>
      </c>
      <c r="N1978" s="59">
        <v>0.655144335523688</v>
      </c>
      <c r="O1978" s="59">
        <v>0.60117824118491903</v>
      </c>
      <c r="P1978" s="59">
        <v>0.58301727651620605</v>
      </c>
      <c r="Q1978" s="59">
        <v>0.54497045019851498</v>
      </c>
      <c r="R1978" s="59">
        <v>0.54308834458010002</v>
      </c>
      <c r="S1978" s="59">
        <v>0.47083866118302597</v>
      </c>
    </row>
    <row r="1979" spans="1:19" x14ac:dyDescent="0.3">
      <c r="A1979" t="s">
        <v>404</v>
      </c>
      <c r="B1979" t="s">
        <v>405</v>
      </c>
      <c r="C1979" s="51" t="s">
        <v>43</v>
      </c>
      <c r="D1979" s="51" t="s">
        <v>62</v>
      </c>
      <c r="E1979" s="51" t="s">
        <v>44</v>
      </c>
      <c r="F1979" s="58">
        <v>64.127338636976006</v>
      </c>
      <c r="G1979" s="58">
        <v>80.420914377090199</v>
      </c>
      <c r="H1979" s="58">
        <v>86.833673458909701</v>
      </c>
      <c r="I1979" s="58">
        <v>90.635104530855699</v>
      </c>
      <c r="J1979" s="58">
        <v>81.796688436857295</v>
      </c>
      <c r="K1979" s="58">
        <v>92.393256233838201</v>
      </c>
      <c r="L1979" s="58">
        <v>102.023724056174</v>
      </c>
      <c r="M1979" s="59">
        <v>0.61622372119359703</v>
      </c>
      <c r="N1979" s="59">
        <v>0.61383714489983798</v>
      </c>
      <c r="O1979" s="59">
        <v>0.47153601494274</v>
      </c>
      <c r="P1979" s="59">
        <v>0.585815103972118</v>
      </c>
      <c r="Q1979" s="59">
        <v>0.54733414364837496</v>
      </c>
      <c r="R1979" s="59">
        <v>0.48071633927443702</v>
      </c>
      <c r="S1979" s="59">
        <v>0.37774972358755199</v>
      </c>
    </row>
    <row r="1980" spans="1:19" x14ac:dyDescent="0.3">
      <c r="A1980" t="s">
        <v>400</v>
      </c>
      <c r="B1980" t="s">
        <v>401</v>
      </c>
      <c r="C1980" s="51" t="s">
        <v>38</v>
      </c>
      <c r="D1980" s="51" t="s">
        <v>62</v>
      </c>
      <c r="E1980" s="51" t="s">
        <v>44</v>
      </c>
      <c r="F1980" s="58">
        <v>72.527322065845595</v>
      </c>
      <c r="G1980" s="58">
        <v>76.51419106054</v>
      </c>
      <c r="H1980" s="58">
        <v>88.262443051021904</v>
      </c>
      <c r="I1980" s="58">
        <v>88.909172931266795</v>
      </c>
      <c r="J1980" s="58">
        <v>81.109284465444304</v>
      </c>
      <c r="K1980" s="58">
        <v>93.463982178388505</v>
      </c>
      <c r="L1980" s="58">
        <v>101.313063429924</v>
      </c>
      <c r="M1980" s="59">
        <v>0.61075874459665003</v>
      </c>
      <c r="N1980" s="59">
        <v>0.65516201422037501</v>
      </c>
      <c r="O1980" s="59">
        <v>0.60119164797727997</v>
      </c>
      <c r="P1980" s="59">
        <v>0.58303796665456598</v>
      </c>
      <c r="Q1980" s="59">
        <v>0.54498529958756803</v>
      </c>
      <c r="R1980" s="59">
        <v>0.54310016322071097</v>
      </c>
      <c r="S1980" s="59">
        <v>0.47084563235766902</v>
      </c>
    </row>
    <row r="1981" spans="1:19" x14ac:dyDescent="0.3">
      <c r="A1981" t="s">
        <v>5214</v>
      </c>
      <c r="B1981" t="s">
        <v>5215</v>
      </c>
      <c r="C1981" s="51" t="s">
        <v>43</v>
      </c>
      <c r="D1981" s="51" t="s">
        <v>62</v>
      </c>
      <c r="E1981" s="51" t="s">
        <v>44</v>
      </c>
      <c r="F1981" s="58">
        <v>71.468674115613894</v>
      </c>
      <c r="G1981" s="58">
        <v>85.664723201724797</v>
      </c>
      <c r="H1981" s="58">
        <v>87.797520858401299</v>
      </c>
      <c r="I1981" s="58">
        <v>88.8939329873768</v>
      </c>
      <c r="J1981" s="58">
        <v>90.116428851044702</v>
      </c>
      <c r="K1981" s="58">
        <v>101.31159038910801</v>
      </c>
      <c r="L1981" s="58">
        <v>97.476362803100599</v>
      </c>
      <c r="M1981" s="59">
        <v>0.64721775547642801</v>
      </c>
      <c r="N1981" s="59">
        <v>0.68745081758823401</v>
      </c>
      <c r="O1981" s="59">
        <v>0.63593074540723704</v>
      </c>
      <c r="P1981" s="59">
        <v>0.61626183299674597</v>
      </c>
      <c r="Q1981" s="59">
        <v>0.57492101973093501</v>
      </c>
      <c r="R1981" s="59">
        <v>0.57940179215953602</v>
      </c>
      <c r="S1981" s="59">
        <v>0.47938287264983598</v>
      </c>
    </row>
    <row r="1982" spans="1:19" x14ac:dyDescent="0.3">
      <c r="A1982" t="s">
        <v>5240</v>
      </c>
      <c r="B1982" t="s">
        <v>5241</v>
      </c>
      <c r="C1982" s="51" t="s">
        <v>38</v>
      </c>
      <c r="D1982" s="51" t="s">
        <v>62</v>
      </c>
      <c r="E1982" s="51" t="s">
        <v>44</v>
      </c>
      <c r="F1982" s="58">
        <v>82.087213997994695</v>
      </c>
      <c r="G1982" s="58">
        <v>96.169472864764202</v>
      </c>
      <c r="H1982" s="58">
        <v>94.014803701057602</v>
      </c>
      <c r="I1982" s="58">
        <v>90.322606140692898</v>
      </c>
      <c r="J1982" s="58">
        <v>102.07525037112499</v>
      </c>
      <c r="K1982" s="58">
        <v>110.511319761824</v>
      </c>
      <c r="L1982" s="58">
        <v>97.366086083820093</v>
      </c>
      <c r="M1982" s="59">
        <v>0.566509016699412</v>
      </c>
      <c r="N1982" s="59">
        <v>0.613665293862381</v>
      </c>
      <c r="O1982" s="59">
        <v>0.56992692149743296</v>
      </c>
      <c r="P1982" s="59">
        <v>0.53300727875588205</v>
      </c>
      <c r="Q1982" s="59">
        <v>0.49174822690278802</v>
      </c>
      <c r="R1982" s="59">
        <v>0.50425276455680101</v>
      </c>
      <c r="S1982" s="59">
        <v>0.42473775774836198</v>
      </c>
    </row>
    <row r="1983" spans="1:19" x14ac:dyDescent="0.3">
      <c r="A1983" t="s">
        <v>5228</v>
      </c>
      <c r="B1983" t="s">
        <v>5229</v>
      </c>
      <c r="C1983" s="51" t="s">
        <v>43</v>
      </c>
      <c r="D1983" s="51" t="s">
        <v>62</v>
      </c>
      <c r="E1983" s="51" t="s">
        <v>44</v>
      </c>
      <c r="F1983" s="58">
        <v>83.414087717384305</v>
      </c>
      <c r="G1983" s="58">
        <v>86.545601087127494</v>
      </c>
      <c r="H1983" s="58">
        <v>91.895281218677496</v>
      </c>
      <c r="I1983" s="58">
        <v>94.670476228871394</v>
      </c>
      <c r="J1983" s="58">
        <v>89.441282715123094</v>
      </c>
      <c r="K1983" s="58">
        <v>106.292971424486</v>
      </c>
      <c r="L1983" s="58">
        <v>110.070790104167</v>
      </c>
      <c r="M1983" s="59">
        <v>0.62164836484031805</v>
      </c>
      <c r="N1983" s="59">
        <v>0.66372780916492602</v>
      </c>
      <c r="O1983" s="59">
        <v>0.62249780406689803</v>
      </c>
      <c r="P1983" s="59">
        <v>0.59268157756678497</v>
      </c>
      <c r="Q1983" s="59">
        <v>0.55659308066118196</v>
      </c>
      <c r="R1983" s="59">
        <v>0.56466012484579997</v>
      </c>
      <c r="S1983" s="59">
        <v>0.39092232918466902</v>
      </c>
    </row>
    <row r="1984" spans="1:19" x14ac:dyDescent="0.3">
      <c r="A1984" t="s">
        <v>5230</v>
      </c>
      <c r="B1984" t="s">
        <v>5231</v>
      </c>
      <c r="C1984" s="51" t="s">
        <v>38</v>
      </c>
      <c r="D1984" s="51" t="s">
        <v>62</v>
      </c>
      <c r="E1984" s="51" t="s">
        <v>39</v>
      </c>
      <c r="F1984" s="58">
        <v>85.538101550978595</v>
      </c>
      <c r="G1984" s="58">
        <v>90.519242739344307</v>
      </c>
      <c r="H1984" s="58">
        <v>92.101984748019504</v>
      </c>
      <c r="I1984" s="58">
        <v>90.928226875446398</v>
      </c>
      <c r="J1984" s="58">
        <v>93.518301536501994</v>
      </c>
      <c r="K1984" s="58">
        <v>102.238775074964</v>
      </c>
      <c r="L1984" s="58">
        <v>110.070790104167</v>
      </c>
      <c r="M1984" s="59">
        <v>0.50664188459941994</v>
      </c>
      <c r="N1984" s="59">
        <v>0.52907672358904201</v>
      </c>
      <c r="O1984" s="59">
        <v>0.50353624244348505</v>
      </c>
      <c r="P1984" s="59">
        <v>0.48395468050214202</v>
      </c>
      <c r="Q1984" s="59">
        <v>0.45867714944113602</v>
      </c>
      <c r="R1984" s="59">
        <v>0.46452502114794503</v>
      </c>
      <c r="S1984" s="59">
        <v>0.39092232918466902</v>
      </c>
    </row>
    <row r="1985" spans="1:19" x14ac:dyDescent="0.3">
      <c r="A1985" t="s">
        <v>5226</v>
      </c>
      <c r="B1985" t="s">
        <v>5227</v>
      </c>
      <c r="C1985" s="51" t="s">
        <v>43</v>
      </c>
      <c r="D1985" s="51" t="s">
        <v>62</v>
      </c>
      <c r="E1985" s="51" t="s">
        <v>39</v>
      </c>
      <c r="F1985" s="58">
        <v>85.538101550978595</v>
      </c>
      <c r="G1985" s="58">
        <v>90.519242739344307</v>
      </c>
      <c r="H1985" s="58">
        <v>92.101984748019504</v>
      </c>
      <c r="I1985" s="58">
        <v>90.928226875446398</v>
      </c>
      <c r="J1985" s="58">
        <v>93.518301536501994</v>
      </c>
      <c r="K1985" s="58">
        <v>102.238775074964</v>
      </c>
      <c r="L1985" s="58">
        <v>110.070790104167</v>
      </c>
      <c r="M1985" s="59">
        <v>0.50664188459941994</v>
      </c>
      <c r="N1985" s="59">
        <v>0.52907672358904201</v>
      </c>
      <c r="O1985" s="59">
        <v>0.50353624244348505</v>
      </c>
      <c r="P1985" s="59">
        <v>0.48395468050214202</v>
      </c>
      <c r="Q1985" s="59">
        <v>0.45867714944113602</v>
      </c>
      <c r="R1985" s="59">
        <v>0.46452502114794503</v>
      </c>
      <c r="S1985" s="59">
        <v>0.39092232918466902</v>
      </c>
    </row>
    <row r="1986" spans="1:19" x14ac:dyDescent="0.3">
      <c r="A1986" t="s">
        <v>5232</v>
      </c>
      <c r="B1986" t="s">
        <v>5233</v>
      </c>
      <c r="C1986" s="51" t="s">
        <v>38</v>
      </c>
      <c r="D1986" s="51" t="s">
        <v>62</v>
      </c>
      <c r="E1986" s="51" t="s">
        <v>39</v>
      </c>
      <c r="F1986" s="58">
        <v>85.538101550978595</v>
      </c>
      <c r="G1986" s="58">
        <v>90.519242739344307</v>
      </c>
      <c r="H1986" s="58">
        <v>92.101984748019504</v>
      </c>
      <c r="I1986" s="58">
        <v>90.928226875446398</v>
      </c>
      <c r="J1986" s="58">
        <v>93.518301536501994</v>
      </c>
      <c r="K1986" s="58">
        <v>102.238775074964</v>
      </c>
      <c r="L1986" s="58">
        <v>110.070790104167</v>
      </c>
      <c r="M1986" s="59">
        <v>0.50664188459941994</v>
      </c>
      <c r="N1986" s="59">
        <v>0.52907672358904201</v>
      </c>
      <c r="O1986" s="59">
        <v>0.50353624244348505</v>
      </c>
      <c r="P1986" s="59">
        <v>0.48395468050214202</v>
      </c>
      <c r="Q1986" s="59">
        <v>0.45867714944113602</v>
      </c>
      <c r="R1986" s="59">
        <v>0.46452502114794503</v>
      </c>
      <c r="S1986" s="59">
        <v>0.39092232918466902</v>
      </c>
    </row>
    <row r="1987" spans="1:19" x14ac:dyDescent="0.3">
      <c r="A1987" t="s">
        <v>5224</v>
      </c>
      <c r="B1987" t="s">
        <v>5225</v>
      </c>
      <c r="C1987" s="51" t="s">
        <v>43</v>
      </c>
      <c r="D1987" s="51" t="s">
        <v>62</v>
      </c>
      <c r="E1987" s="51" t="s">
        <v>39</v>
      </c>
      <c r="F1987" s="58">
        <v>85.538101550978595</v>
      </c>
      <c r="G1987" s="58">
        <v>90.519242739344307</v>
      </c>
      <c r="H1987" s="58">
        <v>92.101984748019504</v>
      </c>
      <c r="I1987" s="58">
        <v>90.928226875446398</v>
      </c>
      <c r="J1987" s="58">
        <v>93.518301536501994</v>
      </c>
      <c r="K1987" s="58">
        <v>102.238775074964</v>
      </c>
      <c r="L1987" s="58">
        <v>110.070790104167</v>
      </c>
      <c r="M1987" s="59">
        <v>0.50664188459941994</v>
      </c>
      <c r="N1987" s="59">
        <v>0.52907672358904201</v>
      </c>
      <c r="O1987" s="59">
        <v>0.50353624244348505</v>
      </c>
      <c r="P1987" s="59">
        <v>0.48395468050214202</v>
      </c>
      <c r="Q1987" s="59">
        <v>0.45867714944113602</v>
      </c>
      <c r="R1987" s="59">
        <v>0.46452502114794503</v>
      </c>
      <c r="S1987" s="59">
        <v>0.39092232918466902</v>
      </c>
    </row>
    <row r="1988" spans="1:19" x14ac:dyDescent="0.3">
      <c r="A1988" t="s">
        <v>5290</v>
      </c>
      <c r="B1988" t="s">
        <v>5291</v>
      </c>
      <c r="C1988" s="51" t="s">
        <v>43</v>
      </c>
      <c r="D1988" s="51" t="s">
        <v>80</v>
      </c>
      <c r="E1988" s="51" t="s">
        <v>44</v>
      </c>
      <c r="F1988" s="58">
        <v>103.58918787402</v>
      </c>
      <c r="G1988" s="58">
        <v>87.655420494994999</v>
      </c>
      <c r="H1988" s="58">
        <v>103.068921334167</v>
      </c>
      <c r="I1988" s="58">
        <v>93.209096056100293</v>
      </c>
      <c r="J1988" s="58">
        <v>92.2878995824193</v>
      </c>
      <c r="K1988" s="58">
        <v>104.899227482678</v>
      </c>
      <c r="L1988" s="58">
        <v>100.646550603745</v>
      </c>
      <c r="M1988" s="59">
        <v>0.55074009385783496</v>
      </c>
      <c r="N1988" s="59">
        <v>0.60195457058844704</v>
      </c>
      <c r="O1988" s="59">
        <v>0.556739402351491</v>
      </c>
      <c r="P1988" s="59">
        <v>0.51675244213191895</v>
      </c>
      <c r="Q1988" s="59">
        <v>0.474168129230501</v>
      </c>
      <c r="R1988" s="59">
        <v>0.487637131982884</v>
      </c>
      <c r="S1988" s="59">
        <v>0.41153506595980599</v>
      </c>
    </row>
    <row r="1989" spans="1:19" x14ac:dyDescent="0.3">
      <c r="A1989" t="s">
        <v>5288</v>
      </c>
      <c r="B1989" t="s">
        <v>5289</v>
      </c>
      <c r="C1989" s="51" t="s">
        <v>38</v>
      </c>
      <c r="D1989" s="51" t="s">
        <v>80</v>
      </c>
      <c r="E1989" s="51" t="s">
        <v>39</v>
      </c>
      <c r="F1989" s="58">
        <v>102.905924918987</v>
      </c>
      <c r="G1989" s="58">
        <v>92.859971876761804</v>
      </c>
      <c r="H1989" s="58">
        <v>102.756691208875</v>
      </c>
      <c r="I1989" s="58">
        <v>94.577223044024393</v>
      </c>
      <c r="J1989" s="58">
        <v>95.378046824676204</v>
      </c>
      <c r="K1989" s="58">
        <v>104.765845392831</v>
      </c>
      <c r="L1989" s="58"/>
      <c r="M1989" s="59">
        <v>0.368712525276014</v>
      </c>
      <c r="N1989" s="59">
        <v>0.39774944813164298</v>
      </c>
      <c r="O1989" s="59">
        <v>0.37159609335834698</v>
      </c>
      <c r="P1989" s="59">
        <v>0.34891117808819599</v>
      </c>
      <c r="Q1989" s="59">
        <v>0.321641601872665</v>
      </c>
      <c r="R1989" s="59">
        <v>0.32914591161236501</v>
      </c>
      <c r="S1989" s="59">
        <v>0.27903847075792398</v>
      </c>
    </row>
    <row r="1990" spans="1:19" x14ac:dyDescent="0.3">
      <c r="A1990" t="s">
        <v>5160</v>
      </c>
      <c r="B1990" t="s">
        <v>5161</v>
      </c>
      <c r="C1990" s="51" t="s">
        <v>43</v>
      </c>
      <c r="D1990" s="51" t="s">
        <v>80</v>
      </c>
      <c r="E1990" s="51" t="s">
        <v>44</v>
      </c>
      <c r="F1990" s="58">
        <v>107.780195035609</v>
      </c>
      <c r="G1990" s="58">
        <v>95.681833006654998</v>
      </c>
      <c r="H1990" s="58">
        <v>108.670114189926</v>
      </c>
      <c r="I1990" s="58">
        <v>95.413956414304593</v>
      </c>
      <c r="J1990" s="58">
        <v>100.725469646747</v>
      </c>
      <c r="K1990" s="58">
        <v>107.407498751647</v>
      </c>
      <c r="L1990" s="58">
        <v>98.373114556014897</v>
      </c>
      <c r="M1990" s="59">
        <v>0.59655429793324899</v>
      </c>
      <c r="N1990" s="59">
        <v>0.64636436507035999</v>
      </c>
      <c r="O1990" s="59">
        <v>0.60262347598138499</v>
      </c>
      <c r="P1990" s="59">
        <v>0.56152151166256903</v>
      </c>
      <c r="Q1990" s="59">
        <v>0.51788187520106399</v>
      </c>
      <c r="R1990" s="59">
        <v>0.53257412468096899</v>
      </c>
      <c r="S1990" s="59">
        <v>0.45273095043065698</v>
      </c>
    </row>
    <row r="1991" spans="1:19" x14ac:dyDescent="0.3">
      <c r="A1991" t="s">
        <v>4738</v>
      </c>
      <c r="B1991" t="s">
        <v>4739</v>
      </c>
      <c r="C1991" s="51" t="s">
        <v>38</v>
      </c>
      <c r="D1991" s="51" t="s">
        <v>80</v>
      </c>
      <c r="E1991" s="51" t="s">
        <v>39</v>
      </c>
      <c r="F1991" s="58">
        <v>104.391298166395</v>
      </c>
      <c r="G1991" s="58">
        <v>112.645000350949</v>
      </c>
      <c r="H1991" s="58">
        <v>103.40327800377</v>
      </c>
      <c r="I1991" s="58">
        <v>121.14448589754799</v>
      </c>
      <c r="J1991" s="58">
        <v>112.553817607637</v>
      </c>
      <c r="K1991" s="58">
        <v>102.32343099324</v>
      </c>
      <c r="L1991" s="58">
        <v>97.663794160238098</v>
      </c>
      <c r="M1991" s="59">
        <v>0.49570919392996299</v>
      </c>
      <c r="N1991" s="59">
        <v>0.52543431122599804</v>
      </c>
      <c r="O1991" s="59">
        <v>0.498913158611834</v>
      </c>
      <c r="P1991" s="59">
        <v>0.475246377882934</v>
      </c>
      <c r="Q1991" s="59">
        <v>0.44668742589125598</v>
      </c>
      <c r="R1991" s="59">
        <v>0.45494943506847602</v>
      </c>
      <c r="S1991" s="59">
        <v>0.40180641946984602</v>
      </c>
    </row>
    <row r="1992" spans="1:19" x14ac:dyDescent="0.3">
      <c r="A1992" t="s">
        <v>4742</v>
      </c>
      <c r="B1992" t="s">
        <v>4743</v>
      </c>
      <c r="C1992" s="51" t="s">
        <v>43</v>
      </c>
      <c r="D1992" s="51" t="s">
        <v>80</v>
      </c>
      <c r="E1992" s="51" t="s">
        <v>39</v>
      </c>
      <c r="F1992" s="58">
        <v>104.391298166395</v>
      </c>
      <c r="G1992" s="58">
        <v>112.645000350949</v>
      </c>
      <c r="H1992" s="58">
        <v>103.40327800377</v>
      </c>
      <c r="I1992" s="58">
        <v>121.14448589754799</v>
      </c>
      <c r="J1992" s="58">
        <v>112.553817607637</v>
      </c>
      <c r="K1992" s="58">
        <v>102.32343099324</v>
      </c>
      <c r="L1992" s="58">
        <v>97.663794160238098</v>
      </c>
      <c r="M1992" s="59">
        <v>0.49570919392996299</v>
      </c>
      <c r="N1992" s="59">
        <v>0.52543431122599804</v>
      </c>
      <c r="O1992" s="59">
        <v>0.498913158611834</v>
      </c>
      <c r="P1992" s="59">
        <v>0.475246377882934</v>
      </c>
      <c r="Q1992" s="59">
        <v>0.44668742589125598</v>
      </c>
      <c r="R1992" s="59">
        <v>0.45494943506847602</v>
      </c>
      <c r="S1992" s="59">
        <v>0.40180641946984602</v>
      </c>
    </row>
    <row r="1993" spans="1:19" x14ac:dyDescent="0.3">
      <c r="A1993" t="s">
        <v>4740</v>
      </c>
      <c r="B1993" t="s">
        <v>4741</v>
      </c>
      <c r="C1993" s="51" t="s">
        <v>38</v>
      </c>
      <c r="D1993" s="51" t="s">
        <v>80</v>
      </c>
      <c r="E1993" s="51" t="s">
        <v>39</v>
      </c>
      <c r="F1993" s="58">
        <v>104.391298166395</v>
      </c>
      <c r="G1993" s="58">
        <v>112.645000350949</v>
      </c>
      <c r="H1993" s="58">
        <v>103.40327800377</v>
      </c>
      <c r="I1993" s="58">
        <v>121.14448589754799</v>
      </c>
      <c r="J1993" s="58">
        <v>112.553817607637</v>
      </c>
      <c r="K1993" s="58">
        <v>102.32343099324</v>
      </c>
      <c r="L1993" s="58">
        <v>97.663794160238098</v>
      </c>
      <c r="M1993" s="59">
        <v>0.49570919392996299</v>
      </c>
      <c r="N1993" s="59">
        <v>0.52543431122599804</v>
      </c>
      <c r="O1993" s="59">
        <v>0.498913158611834</v>
      </c>
      <c r="P1993" s="59">
        <v>0.475246377882934</v>
      </c>
      <c r="Q1993" s="59">
        <v>0.44668742589125598</v>
      </c>
      <c r="R1993" s="59">
        <v>0.45494943506847602</v>
      </c>
      <c r="S1993" s="59">
        <v>0.40180641946984602</v>
      </c>
    </row>
    <row r="1994" spans="1:19" x14ac:dyDescent="0.3">
      <c r="A1994" t="s">
        <v>4736</v>
      </c>
      <c r="B1994" t="s">
        <v>4737</v>
      </c>
      <c r="C1994" s="51" t="s">
        <v>38</v>
      </c>
      <c r="D1994" s="51" t="s">
        <v>80</v>
      </c>
      <c r="E1994" s="51" t="s">
        <v>44</v>
      </c>
      <c r="F1994" s="58">
        <v>103.94665838087001</v>
      </c>
      <c r="G1994" s="58">
        <v>112.609882186576</v>
      </c>
      <c r="H1994" s="58">
        <v>104.437741229297</v>
      </c>
      <c r="I1994" s="58">
        <v>125.281542064609</v>
      </c>
      <c r="J1994" s="58">
        <v>119.012828246075</v>
      </c>
      <c r="K1994" s="58">
        <v>100.36409539199001</v>
      </c>
      <c r="L1994" s="58">
        <v>96.768353896647199</v>
      </c>
      <c r="M1994" s="59">
        <v>0.61948590172274498</v>
      </c>
      <c r="N1994" s="59">
        <v>0.66335000062929494</v>
      </c>
      <c r="O1994" s="59">
        <v>0.62476405424388204</v>
      </c>
      <c r="P1994" s="59">
        <v>0.58905566887710403</v>
      </c>
      <c r="Q1994" s="59">
        <v>0.55013291510611595</v>
      </c>
      <c r="R1994" s="59">
        <v>0.56285143691400796</v>
      </c>
      <c r="S1994" s="59">
        <v>0.491302703828779</v>
      </c>
    </row>
    <row r="1995" spans="1:19" x14ac:dyDescent="0.3">
      <c r="A1995" t="s">
        <v>4734</v>
      </c>
      <c r="B1995" t="s">
        <v>4735</v>
      </c>
      <c r="C1995" s="51" t="s">
        <v>38</v>
      </c>
      <c r="D1995" s="51" t="s">
        <v>80</v>
      </c>
      <c r="E1995" s="51" t="s">
        <v>44</v>
      </c>
      <c r="F1995" s="58">
        <v>108.995922462953</v>
      </c>
      <c r="G1995" s="58">
        <v>115.353928165908</v>
      </c>
      <c r="H1995" s="58">
        <v>103.851141954537</v>
      </c>
      <c r="I1995" s="58">
        <v>123.049224354469</v>
      </c>
      <c r="J1995" s="58">
        <v>115.152285695025</v>
      </c>
      <c r="K1995" s="58">
        <v>100.136257053834</v>
      </c>
      <c r="L1995" s="58">
        <v>96.414419203490894</v>
      </c>
      <c r="M1995" s="59">
        <v>0.61910274376296304</v>
      </c>
      <c r="N1995" s="59">
        <v>0.66303115731777296</v>
      </c>
      <c r="O1995" s="59">
        <v>0.62428159100239899</v>
      </c>
      <c r="P1995" s="59">
        <v>0.58881408064652896</v>
      </c>
      <c r="Q1995" s="59">
        <v>0.54994240404375705</v>
      </c>
      <c r="R1995" s="59">
        <v>0.56244709980095997</v>
      </c>
      <c r="S1995" s="59">
        <v>0.49097606741099098</v>
      </c>
    </row>
    <row r="1996" spans="1:19" x14ac:dyDescent="0.3">
      <c r="A1996" t="s">
        <v>776</v>
      </c>
      <c r="B1996" t="s">
        <v>777</v>
      </c>
      <c r="C1996" s="51" t="s">
        <v>38</v>
      </c>
      <c r="D1996" s="51" t="s">
        <v>80</v>
      </c>
      <c r="E1996" s="51" t="s">
        <v>39</v>
      </c>
      <c r="F1996" s="58">
        <v>101.009883873107</v>
      </c>
      <c r="G1996" s="58">
        <v>94.136479372588397</v>
      </c>
      <c r="H1996" s="58">
        <v>94.279573334378597</v>
      </c>
      <c r="I1996" s="58">
        <v>90.960011226064694</v>
      </c>
      <c r="J1996" s="58">
        <v>87.286123591607094</v>
      </c>
      <c r="K1996" s="58">
        <v>94.487644569293295</v>
      </c>
      <c r="L1996" s="58">
        <v>105.76358012575101</v>
      </c>
      <c r="M1996" s="59">
        <v>0.44753192585282497</v>
      </c>
      <c r="N1996" s="59">
        <v>0.48110287793388901</v>
      </c>
      <c r="O1996" s="59">
        <v>0.45000243407491503</v>
      </c>
      <c r="P1996" s="59">
        <v>0.42409998719490299</v>
      </c>
      <c r="Q1996" s="59">
        <v>0.39194002578216403</v>
      </c>
      <c r="R1996" s="59">
        <v>0.40011353961217799</v>
      </c>
      <c r="S1996" s="59">
        <v>0.33786782437968099</v>
      </c>
    </row>
    <row r="1997" spans="1:19" x14ac:dyDescent="0.3">
      <c r="A1997" t="s">
        <v>784</v>
      </c>
      <c r="B1997" t="s">
        <v>785</v>
      </c>
      <c r="C1997" s="51" t="s">
        <v>43</v>
      </c>
      <c r="D1997" s="51" t="s">
        <v>80</v>
      </c>
      <c r="E1997" s="51" t="s">
        <v>39</v>
      </c>
      <c r="F1997" s="58">
        <v>101.009883873107</v>
      </c>
      <c r="G1997" s="58">
        <v>94.136479372588397</v>
      </c>
      <c r="H1997" s="58">
        <v>94.279573334378597</v>
      </c>
      <c r="I1997" s="58">
        <v>90.960011226064694</v>
      </c>
      <c r="J1997" s="58">
        <v>87.286123591607094</v>
      </c>
      <c r="K1997" s="58">
        <v>94.487644569293295</v>
      </c>
      <c r="L1997" s="58">
        <v>105.76358012575101</v>
      </c>
      <c r="M1997" s="59">
        <v>0.44753192585282497</v>
      </c>
      <c r="N1997" s="59">
        <v>0.48110287793388901</v>
      </c>
      <c r="O1997" s="59">
        <v>0.45000243407491503</v>
      </c>
      <c r="P1997" s="59">
        <v>0.42409998719490299</v>
      </c>
      <c r="Q1997" s="59">
        <v>0.39194002578216403</v>
      </c>
      <c r="R1997" s="59">
        <v>0.40011353961217799</v>
      </c>
      <c r="S1997" s="59">
        <v>0.33786782437968099</v>
      </c>
    </row>
    <row r="1998" spans="1:19" x14ac:dyDescent="0.3">
      <c r="A1998" t="s">
        <v>782</v>
      </c>
      <c r="B1998" t="s">
        <v>783</v>
      </c>
      <c r="C1998" s="51" t="s">
        <v>43</v>
      </c>
      <c r="D1998" s="51" t="s">
        <v>80</v>
      </c>
      <c r="E1998" s="51" t="s">
        <v>39</v>
      </c>
      <c r="F1998" s="58">
        <v>101.009883873107</v>
      </c>
      <c r="G1998" s="58">
        <v>94.136479372588397</v>
      </c>
      <c r="H1998" s="58">
        <v>94.279573334378597</v>
      </c>
      <c r="I1998" s="58">
        <v>90.960011226064694</v>
      </c>
      <c r="J1998" s="58">
        <v>87.286123591607094</v>
      </c>
      <c r="K1998" s="58">
        <v>94.487644569293295</v>
      </c>
      <c r="L1998" s="58">
        <v>105.76358012575101</v>
      </c>
      <c r="M1998" s="59">
        <v>0.44753192585282497</v>
      </c>
      <c r="N1998" s="59">
        <v>0.48110287793388901</v>
      </c>
      <c r="O1998" s="59">
        <v>0.45000243407491503</v>
      </c>
      <c r="P1998" s="59">
        <v>0.42409998719490299</v>
      </c>
      <c r="Q1998" s="59">
        <v>0.39194002578216403</v>
      </c>
      <c r="R1998" s="59">
        <v>0.40011353961217799</v>
      </c>
      <c r="S1998" s="59">
        <v>0.33786782437968099</v>
      </c>
    </row>
    <row r="1999" spans="1:19" x14ac:dyDescent="0.3">
      <c r="A1999" t="s">
        <v>780</v>
      </c>
      <c r="B1999" t="s">
        <v>781</v>
      </c>
      <c r="C1999" s="51" t="s">
        <v>38</v>
      </c>
      <c r="D1999" s="51" t="s">
        <v>80</v>
      </c>
      <c r="E1999" s="51" t="s">
        <v>39</v>
      </c>
      <c r="F1999" s="58">
        <v>101.009883873107</v>
      </c>
      <c r="G1999" s="58">
        <v>94.136479372588397</v>
      </c>
      <c r="H1999" s="58">
        <v>94.279573334378597</v>
      </c>
      <c r="I1999" s="58">
        <v>90.960011226064694</v>
      </c>
      <c r="J1999" s="58">
        <v>87.286123591607094</v>
      </c>
      <c r="K1999" s="58">
        <v>94.487644569293295</v>
      </c>
      <c r="L1999" s="58">
        <v>105.76358012575101</v>
      </c>
      <c r="M1999" s="59">
        <v>0.44753192585282497</v>
      </c>
      <c r="N1999" s="59">
        <v>0.48110287793388901</v>
      </c>
      <c r="O1999" s="59">
        <v>0.45000243407491503</v>
      </c>
      <c r="P1999" s="59">
        <v>0.42409998719490299</v>
      </c>
      <c r="Q1999" s="59">
        <v>0.39194002578216403</v>
      </c>
      <c r="R1999" s="59">
        <v>0.40011353961217799</v>
      </c>
      <c r="S1999" s="59">
        <v>0.33786782437968099</v>
      </c>
    </row>
    <row r="2000" spans="1:19" x14ac:dyDescent="0.3">
      <c r="A2000" t="s">
        <v>778</v>
      </c>
      <c r="B2000" t="s">
        <v>779</v>
      </c>
      <c r="C2000" s="51" t="s">
        <v>38</v>
      </c>
      <c r="D2000" s="51" t="s">
        <v>80</v>
      </c>
      <c r="E2000" s="51" t="s">
        <v>39</v>
      </c>
      <c r="F2000" s="58">
        <v>101.009883873107</v>
      </c>
      <c r="G2000" s="58">
        <v>94.136479372588397</v>
      </c>
      <c r="H2000" s="58">
        <v>94.279573334378597</v>
      </c>
      <c r="I2000" s="58">
        <v>90.960011226064694</v>
      </c>
      <c r="J2000" s="58">
        <v>87.286123591607094</v>
      </c>
      <c r="K2000" s="58">
        <v>94.487644569293295</v>
      </c>
      <c r="L2000" s="58">
        <v>105.76358012575101</v>
      </c>
      <c r="M2000" s="59">
        <v>0.44753192585282497</v>
      </c>
      <c r="N2000" s="59">
        <v>0.48110287793388901</v>
      </c>
      <c r="O2000" s="59">
        <v>0.45000243407491503</v>
      </c>
      <c r="P2000" s="59">
        <v>0.42409998719490299</v>
      </c>
      <c r="Q2000" s="59">
        <v>0.39194002578216403</v>
      </c>
      <c r="R2000" s="59">
        <v>0.40011353961217799</v>
      </c>
      <c r="S2000" s="59">
        <v>0.33786782437968099</v>
      </c>
    </row>
    <row r="2001" spans="1:19" x14ac:dyDescent="0.3">
      <c r="A2001" t="s">
        <v>2726</v>
      </c>
      <c r="B2001" t="s">
        <v>2727</v>
      </c>
      <c r="C2001" s="51" t="s">
        <v>38</v>
      </c>
      <c r="D2001" s="51" t="s">
        <v>80</v>
      </c>
      <c r="E2001" s="51" t="s">
        <v>39</v>
      </c>
      <c r="F2001" s="58">
        <v>94.042354948469495</v>
      </c>
      <c r="G2001" s="58">
        <v>97.806396537533502</v>
      </c>
      <c r="H2001" s="58">
        <v>90.429634052712004</v>
      </c>
      <c r="I2001" s="58">
        <v>94.6161978483361</v>
      </c>
      <c r="J2001" s="58">
        <v>87.110556640750602</v>
      </c>
      <c r="K2001" s="58">
        <v>99.481363376318399</v>
      </c>
      <c r="L2001" s="58">
        <v>100.573327643455</v>
      </c>
      <c r="M2001" s="59">
        <v>0.52280993788941599</v>
      </c>
      <c r="N2001" s="59">
        <v>0.54767929048084296</v>
      </c>
      <c r="O2001" s="59">
        <v>0.52304608640774497</v>
      </c>
      <c r="P2001" s="59">
        <v>0.50519168677688797</v>
      </c>
      <c r="Q2001" s="59">
        <v>0.47985292393784301</v>
      </c>
      <c r="R2001" s="59">
        <v>0.48403399835775102</v>
      </c>
      <c r="S2001" s="59">
        <v>0.42833923781129302</v>
      </c>
    </row>
    <row r="2002" spans="1:19" x14ac:dyDescent="0.3">
      <c r="A2002" t="s">
        <v>2732</v>
      </c>
      <c r="B2002" t="s">
        <v>2733</v>
      </c>
      <c r="C2002" s="51" t="s">
        <v>43</v>
      </c>
      <c r="D2002" s="51" t="s">
        <v>80</v>
      </c>
      <c r="E2002" s="51" t="s">
        <v>44</v>
      </c>
      <c r="F2002" s="58">
        <v>96.041764776819093</v>
      </c>
      <c r="G2002" s="58">
        <v>95.385523084115803</v>
      </c>
      <c r="H2002" s="58">
        <v>87.658104717659398</v>
      </c>
      <c r="I2002" s="58">
        <v>93.243202986893806</v>
      </c>
      <c r="J2002" s="58">
        <v>83.640141420850895</v>
      </c>
      <c r="K2002" s="58">
        <v>98.111343272369396</v>
      </c>
      <c r="L2002" s="58">
        <v>98.3694870323544</v>
      </c>
      <c r="M2002" s="59">
        <v>0.63253005354129899</v>
      </c>
      <c r="N2002" s="59">
        <v>0.67331212034626897</v>
      </c>
      <c r="O2002" s="59">
        <v>0.635615427175104</v>
      </c>
      <c r="P2002" s="59">
        <v>0.605798121485838</v>
      </c>
      <c r="Q2002" s="59">
        <v>0.57030557002636495</v>
      </c>
      <c r="R2002" s="59">
        <v>0.57865911270667003</v>
      </c>
      <c r="S2002" s="59">
        <v>0.50777076503529095</v>
      </c>
    </row>
    <row r="2003" spans="1:19" x14ac:dyDescent="0.3">
      <c r="A2003" t="s">
        <v>2728</v>
      </c>
      <c r="B2003" t="s">
        <v>2729</v>
      </c>
      <c r="C2003" s="51" t="s">
        <v>43</v>
      </c>
      <c r="D2003" s="51" t="s">
        <v>80</v>
      </c>
      <c r="E2003" s="51" t="s">
        <v>44</v>
      </c>
      <c r="F2003" s="58">
        <v>87.497225627479096</v>
      </c>
      <c r="G2003" s="58">
        <v>99.817951195219393</v>
      </c>
      <c r="H2003" s="58">
        <v>90.356521898600704</v>
      </c>
      <c r="I2003" s="58">
        <v>93.146959082369094</v>
      </c>
      <c r="J2003" s="58">
        <v>85.815521147008099</v>
      </c>
      <c r="K2003" s="58">
        <v>101.987243915373</v>
      </c>
      <c r="L2003" s="58">
        <v>100.722764875853</v>
      </c>
      <c r="M2003" s="59">
        <v>0.632641502464102</v>
      </c>
      <c r="N2003" s="59">
        <v>0.67343234691984999</v>
      </c>
      <c r="O2003" s="59">
        <v>0.63574709680153996</v>
      </c>
      <c r="P2003" s="59">
        <v>0.60592067246028203</v>
      </c>
      <c r="Q2003" s="59">
        <v>0.57043993167501805</v>
      </c>
      <c r="R2003" s="59">
        <v>0.57879914742766203</v>
      </c>
      <c r="S2003" s="59">
        <v>0.50796008720404595</v>
      </c>
    </row>
    <row r="2004" spans="1:19" x14ac:dyDescent="0.3">
      <c r="A2004" t="s">
        <v>2724</v>
      </c>
      <c r="B2004" t="s">
        <v>2725</v>
      </c>
      <c r="C2004" s="51" t="s">
        <v>38</v>
      </c>
      <c r="D2004" s="51" t="s">
        <v>80</v>
      </c>
      <c r="E2004" s="51" t="s">
        <v>39</v>
      </c>
      <c r="F2004" s="58">
        <v>94.042354948469495</v>
      </c>
      <c r="G2004" s="58">
        <v>97.806396537533502</v>
      </c>
      <c r="H2004" s="58">
        <v>90.429634052712004</v>
      </c>
      <c r="I2004" s="58">
        <v>94.6161978483361</v>
      </c>
      <c r="J2004" s="58">
        <v>87.110556640750602</v>
      </c>
      <c r="K2004" s="58">
        <v>99.481363376318399</v>
      </c>
      <c r="L2004" s="58">
        <v>100.573327643455</v>
      </c>
      <c r="M2004" s="59">
        <v>0.52280993788941599</v>
      </c>
      <c r="N2004" s="59">
        <v>0.54767929048084296</v>
      </c>
      <c r="O2004" s="59">
        <v>0.52304608640774497</v>
      </c>
      <c r="P2004" s="59">
        <v>0.50519168677688797</v>
      </c>
      <c r="Q2004" s="59">
        <v>0.47985292393784301</v>
      </c>
      <c r="R2004" s="59">
        <v>0.48403399835775102</v>
      </c>
      <c r="S2004" s="59">
        <v>0.42833923781129302</v>
      </c>
    </row>
    <row r="2005" spans="1:19" x14ac:dyDescent="0.3">
      <c r="A2005" t="s">
        <v>2722</v>
      </c>
      <c r="B2005" t="s">
        <v>2723</v>
      </c>
      <c r="C2005" s="51" t="s">
        <v>38</v>
      </c>
      <c r="D2005" s="51" t="s">
        <v>80</v>
      </c>
      <c r="E2005" s="51" t="s">
        <v>39</v>
      </c>
      <c r="F2005" s="58">
        <v>94.042354948469495</v>
      </c>
      <c r="G2005" s="58">
        <v>97.806396537533502</v>
      </c>
      <c r="H2005" s="58">
        <v>90.429634052712004</v>
      </c>
      <c r="I2005" s="58">
        <v>94.6161978483361</v>
      </c>
      <c r="J2005" s="58">
        <v>87.110556640750602</v>
      </c>
      <c r="K2005" s="58">
        <v>99.481363376318399</v>
      </c>
      <c r="L2005" s="58">
        <v>100.573327643455</v>
      </c>
      <c r="M2005" s="59">
        <v>0.52280993788941599</v>
      </c>
      <c r="N2005" s="59">
        <v>0.54767929048084296</v>
      </c>
      <c r="O2005" s="59">
        <v>0.52304608640774497</v>
      </c>
      <c r="P2005" s="59">
        <v>0.50519168677688797</v>
      </c>
      <c r="Q2005" s="59">
        <v>0.47985292393784301</v>
      </c>
      <c r="R2005" s="59">
        <v>0.48403399835775102</v>
      </c>
      <c r="S2005" s="59">
        <v>0.42833923781129302</v>
      </c>
    </row>
    <row r="2006" spans="1:19" x14ac:dyDescent="0.3">
      <c r="A2006" t="s">
        <v>2730</v>
      </c>
      <c r="B2006" t="s">
        <v>2731</v>
      </c>
      <c r="C2006" s="51" t="s">
        <v>43</v>
      </c>
      <c r="D2006" s="51" t="s">
        <v>80</v>
      </c>
      <c r="E2006" s="51" t="s">
        <v>39</v>
      </c>
      <c r="F2006" s="58">
        <v>94.042354948469495</v>
      </c>
      <c r="G2006" s="58">
        <v>97.806396537533502</v>
      </c>
      <c r="H2006" s="58">
        <v>90.429634052712004</v>
      </c>
      <c r="I2006" s="58">
        <v>94.6161978483361</v>
      </c>
      <c r="J2006" s="58">
        <v>87.110556640750602</v>
      </c>
      <c r="K2006" s="58">
        <v>99.481363376318399</v>
      </c>
      <c r="L2006" s="58">
        <v>100.573327643455</v>
      </c>
      <c r="M2006" s="59">
        <v>0.52280993788941599</v>
      </c>
      <c r="N2006" s="59">
        <v>0.54767929048084296</v>
      </c>
      <c r="O2006" s="59">
        <v>0.52304608640774497</v>
      </c>
      <c r="P2006" s="59">
        <v>0.50519168677688797</v>
      </c>
      <c r="Q2006" s="59">
        <v>0.47985292393784301</v>
      </c>
      <c r="R2006" s="59">
        <v>0.48403399835775102</v>
      </c>
      <c r="S2006" s="59">
        <v>0.42833923781129302</v>
      </c>
    </row>
    <row r="2007" spans="1:19" x14ac:dyDescent="0.3">
      <c r="A2007" t="s">
        <v>5178</v>
      </c>
      <c r="B2007" t="s">
        <v>5179</v>
      </c>
      <c r="C2007" s="51" t="s">
        <v>38</v>
      </c>
      <c r="D2007" s="51" t="s">
        <v>80</v>
      </c>
      <c r="E2007" s="51" t="s">
        <v>39</v>
      </c>
      <c r="F2007" s="58">
        <v>121.124904952962</v>
      </c>
      <c r="G2007" s="58">
        <v>107.618799310044</v>
      </c>
      <c r="H2007" s="58">
        <v>107.44229900795</v>
      </c>
      <c r="I2007" s="58">
        <v>110.720936967762</v>
      </c>
      <c r="J2007" s="58">
        <v>116.639585821042</v>
      </c>
      <c r="K2007" s="58">
        <v>95.974948035031005</v>
      </c>
      <c r="L2007" s="58">
        <v>80.948499980795305</v>
      </c>
      <c r="M2007" s="59">
        <v>0.54205025328608203</v>
      </c>
      <c r="N2007" s="59">
        <v>0.56059511876788803</v>
      </c>
      <c r="O2007" s="59">
        <v>0.53087453282305497</v>
      </c>
      <c r="P2007" s="59">
        <v>0.52790588433466901</v>
      </c>
      <c r="Q2007" s="59">
        <v>0.50563804764758902</v>
      </c>
      <c r="R2007" s="59">
        <v>0.50064196938646399</v>
      </c>
      <c r="S2007" s="59">
        <v>0.442567871572493</v>
      </c>
    </row>
    <row r="2008" spans="1:19" x14ac:dyDescent="0.3">
      <c r="A2008" t="s">
        <v>5180</v>
      </c>
      <c r="B2008" t="s">
        <v>5181</v>
      </c>
      <c r="C2008" s="51" t="s">
        <v>43</v>
      </c>
      <c r="D2008" s="51" t="s">
        <v>80</v>
      </c>
      <c r="E2008" s="51" t="s">
        <v>44</v>
      </c>
      <c r="F2008" s="58">
        <v>122.220528844085</v>
      </c>
      <c r="G2008" s="58">
        <v>101.66457860087699</v>
      </c>
      <c r="H2008" s="58">
        <v>107.44229900795</v>
      </c>
      <c r="I2008" s="58">
        <v>107.05921433247001</v>
      </c>
      <c r="J2008" s="58">
        <v>113.87732602634</v>
      </c>
      <c r="K2008" s="58">
        <v>95.138393225655093</v>
      </c>
      <c r="L2008" s="58">
        <v>80.948499980795305</v>
      </c>
      <c r="M2008" s="59">
        <v>0.64048484111928194</v>
      </c>
      <c r="N2008" s="59">
        <v>0.64119446625126997</v>
      </c>
      <c r="O2008" s="59">
        <v>0.53087453282305497</v>
      </c>
      <c r="P2008" s="59">
        <v>0.61850233510568897</v>
      </c>
      <c r="Q2008" s="59">
        <v>0.58637429501737803</v>
      </c>
      <c r="R2008" s="59">
        <v>0.53441623316151599</v>
      </c>
      <c r="S2008" s="59">
        <v>0.442567871572493</v>
      </c>
    </row>
    <row r="2009" spans="1:19" x14ac:dyDescent="0.3">
      <c r="A2009" t="s">
        <v>5182</v>
      </c>
      <c r="B2009" t="s">
        <v>5183</v>
      </c>
      <c r="C2009" s="51" t="s">
        <v>43</v>
      </c>
      <c r="D2009" s="51" t="s">
        <v>80</v>
      </c>
      <c r="E2009" s="51" t="s">
        <v>44</v>
      </c>
      <c r="F2009" s="58">
        <v>122.011180570173</v>
      </c>
      <c r="G2009" s="58">
        <v>112.61421857357099</v>
      </c>
      <c r="H2009" s="58">
        <v>104.68173838717099</v>
      </c>
      <c r="I2009" s="58">
        <v>108.39469793327299</v>
      </c>
      <c r="J2009" s="58">
        <v>118.104879754207</v>
      </c>
      <c r="K2009" s="58">
        <v>98.3531108515174</v>
      </c>
      <c r="L2009" s="58">
        <v>78.563319461904001</v>
      </c>
      <c r="M2009" s="59">
        <v>0.70856903141869798</v>
      </c>
      <c r="N2009" s="59">
        <v>0.72492225454668002</v>
      </c>
      <c r="O2009" s="59">
        <v>0.67312262227969</v>
      </c>
      <c r="P2009" s="59">
        <v>0.681800115440095</v>
      </c>
      <c r="Q2009" s="59">
        <v>0.64599525672371405</v>
      </c>
      <c r="R2009" s="59">
        <v>0.63349820210360297</v>
      </c>
      <c r="S2009" s="59">
        <v>0.51805118865139799</v>
      </c>
    </row>
    <row r="2010" spans="1:19" x14ac:dyDescent="0.3">
      <c r="A2010" t="s">
        <v>5182</v>
      </c>
      <c r="B2010" t="s">
        <v>5183</v>
      </c>
      <c r="C2010" s="51" t="s">
        <v>43</v>
      </c>
      <c r="D2010" s="51" t="s">
        <v>80</v>
      </c>
      <c r="E2010" s="51" t="s">
        <v>44</v>
      </c>
      <c r="F2010" s="58">
        <v>122.011180570173</v>
      </c>
      <c r="G2010" s="58">
        <v>112.61421857357099</v>
      </c>
      <c r="H2010" s="58">
        <v>104.68173838717099</v>
      </c>
      <c r="I2010" s="58">
        <v>108.39469793327299</v>
      </c>
      <c r="J2010" s="58">
        <v>118.104879754207</v>
      </c>
      <c r="K2010" s="58">
        <v>98.3531108515174</v>
      </c>
      <c r="L2010" s="58">
        <v>78.563319461904001</v>
      </c>
      <c r="M2010" s="59">
        <v>0.70856903141869798</v>
      </c>
      <c r="N2010" s="59">
        <v>0.72492225454668002</v>
      </c>
      <c r="O2010" s="59">
        <v>0.67312262227969</v>
      </c>
      <c r="P2010" s="59">
        <v>0.681800115440095</v>
      </c>
      <c r="Q2010" s="59">
        <v>0.64599525672371405</v>
      </c>
      <c r="R2010" s="59">
        <v>0.63349820210360297</v>
      </c>
      <c r="S2010" s="59">
        <v>0.51805118865139799</v>
      </c>
    </row>
    <row r="2011" spans="1:19" x14ac:dyDescent="0.3">
      <c r="A2011" t="s">
        <v>5176</v>
      </c>
      <c r="B2011" t="s">
        <v>5177</v>
      </c>
      <c r="C2011" s="51" t="s">
        <v>38</v>
      </c>
      <c r="D2011" s="51" t="s">
        <v>80</v>
      </c>
      <c r="E2011" s="51" t="s">
        <v>39</v>
      </c>
      <c r="F2011" s="58">
        <v>121.124904952962</v>
      </c>
      <c r="G2011" s="58">
        <v>107.618799310044</v>
      </c>
      <c r="H2011" s="58">
        <v>107.44229900795</v>
      </c>
      <c r="I2011" s="58">
        <v>110.720936967762</v>
      </c>
      <c r="J2011" s="58">
        <v>116.639585821042</v>
      </c>
      <c r="K2011" s="58">
        <v>95.974948035031005</v>
      </c>
      <c r="L2011" s="58">
        <v>80.948499980795305</v>
      </c>
      <c r="M2011" s="59">
        <v>0.54205025328608203</v>
      </c>
      <c r="N2011" s="59">
        <v>0.56059511876788803</v>
      </c>
      <c r="O2011" s="59">
        <v>0.53087453282305497</v>
      </c>
      <c r="P2011" s="59">
        <v>0.52790588433466901</v>
      </c>
      <c r="Q2011" s="59">
        <v>0.50563804764758902</v>
      </c>
      <c r="R2011" s="59">
        <v>0.50064196938646399</v>
      </c>
      <c r="S2011" s="59">
        <v>0.442567871572493</v>
      </c>
    </row>
    <row r="2012" spans="1:19" x14ac:dyDescent="0.3">
      <c r="A2012" t="s">
        <v>5184</v>
      </c>
      <c r="B2012" t="s">
        <v>5185</v>
      </c>
      <c r="C2012" s="51" t="s">
        <v>43</v>
      </c>
      <c r="D2012" s="51" t="s">
        <v>80</v>
      </c>
      <c r="E2012" s="51" t="s">
        <v>44</v>
      </c>
      <c r="F2012" s="58">
        <v>118.73599700810399</v>
      </c>
      <c r="G2012" s="58">
        <v>105.951228550704</v>
      </c>
      <c r="H2012" s="58">
        <v>107.223529892906</v>
      </c>
      <c r="I2012" s="58">
        <v>115.71286172017101</v>
      </c>
      <c r="J2012" s="58">
        <v>121.229373065438</v>
      </c>
      <c r="K2012" s="58">
        <v>95.254690483018607</v>
      </c>
      <c r="L2012" s="58">
        <v>79.657073653614006</v>
      </c>
      <c r="M2012" s="59">
        <v>0.64330340552489795</v>
      </c>
      <c r="N2012" s="59">
        <v>0.679571408898344</v>
      </c>
      <c r="O2012" s="59">
        <v>0.63945781959682702</v>
      </c>
      <c r="P2012" s="59">
        <v>0.61975065454978495</v>
      </c>
      <c r="Q2012" s="59">
        <v>0.58741289911010997</v>
      </c>
      <c r="R2012" s="59">
        <v>0.58911719981027</v>
      </c>
      <c r="S2012" s="59">
        <v>0.51796210548034405</v>
      </c>
    </row>
    <row r="2013" spans="1:19" x14ac:dyDescent="0.3">
      <c r="A2013" t="s">
        <v>5174</v>
      </c>
      <c r="B2013" t="s">
        <v>5175</v>
      </c>
      <c r="C2013" s="51" t="s">
        <v>38</v>
      </c>
      <c r="D2013" s="51" t="s">
        <v>80</v>
      </c>
      <c r="E2013" s="51" t="s">
        <v>39</v>
      </c>
      <c r="F2013" s="58">
        <v>121.124904952962</v>
      </c>
      <c r="G2013" s="58">
        <v>107.618799310044</v>
      </c>
      <c r="H2013" s="58">
        <v>107.44229900795</v>
      </c>
      <c r="I2013" s="58">
        <v>110.720936967762</v>
      </c>
      <c r="J2013" s="58">
        <v>116.639585821042</v>
      </c>
      <c r="K2013" s="58">
        <v>95.974948035031005</v>
      </c>
      <c r="L2013" s="58">
        <v>80.948499980795305</v>
      </c>
      <c r="M2013" s="59">
        <v>0.54205025328608203</v>
      </c>
      <c r="N2013" s="59">
        <v>0.56059511876788803</v>
      </c>
      <c r="O2013" s="59">
        <v>0.53087453282305497</v>
      </c>
      <c r="P2013" s="59">
        <v>0.52790588433466901</v>
      </c>
      <c r="Q2013" s="59">
        <v>0.50563804764758902</v>
      </c>
      <c r="R2013" s="59">
        <v>0.50064196938646399</v>
      </c>
      <c r="S2013" s="59">
        <v>0.442567871572493</v>
      </c>
    </row>
    <row r="2014" spans="1:19" x14ac:dyDescent="0.3">
      <c r="A2014" t="s">
        <v>3680</v>
      </c>
      <c r="B2014" t="s">
        <v>3681</v>
      </c>
      <c r="C2014" s="51" t="s">
        <v>38</v>
      </c>
      <c r="D2014" s="51" t="s">
        <v>80</v>
      </c>
      <c r="E2014" s="51" t="s">
        <v>39</v>
      </c>
      <c r="F2014" s="58">
        <v>86.228300908512395</v>
      </c>
      <c r="G2014" s="58">
        <v>86.555817877698104</v>
      </c>
      <c r="H2014" s="58">
        <v>94.3105202378933</v>
      </c>
      <c r="I2014" s="58">
        <v>93.288477392228998</v>
      </c>
      <c r="J2014" s="58">
        <v>88.109135900542597</v>
      </c>
      <c r="K2014" s="58">
        <v>104.229622445766</v>
      </c>
      <c r="L2014" s="58"/>
      <c r="M2014" s="59">
        <v>0.42162983071410498</v>
      </c>
      <c r="N2014" s="59">
        <v>0.45725848374396899</v>
      </c>
      <c r="O2014" s="59">
        <v>0.423324824659011</v>
      </c>
      <c r="P2014" s="59">
        <v>0.39513295766468998</v>
      </c>
      <c r="Q2014" s="59">
        <v>0.35998936555584199</v>
      </c>
      <c r="R2014" s="59">
        <v>0.36933480439185201</v>
      </c>
      <c r="S2014" s="59">
        <v>0.29823450944067398</v>
      </c>
    </row>
    <row r="2015" spans="1:19" x14ac:dyDescent="0.3">
      <c r="A2015" t="s">
        <v>633</v>
      </c>
      <c r="B2015" t="s">
        <v>634</v>
      </c>
      <c r="C2015" s="51" t="s">
        <v>43</v>
      </c>
      <c r="D2015" s="51" t="s">
        <v>80</v>
      </c>
      <c r="E2015" s="51" t="s">
        <v>39</v>
      </c>
      <c r="F2015" s="58">
        <v>105.73493940994101</v>
      </c>
      <c r="G2015" s="58">
        <v>100.18069653760099</v>
      </c>
      <c r="H2015" s="58">
        <v>112.418880320515</v>
      </c>
      <c r="I2015" s="58">
        <v>110.883867557868</v>
      </c>
      <c r="J2015" s="58">
        <v>113.235816549227</v>
      </c>
      <c r="K2015" s="58">
        <v>94.398832106201496</v>
      </c>
      <c r="L2015" s="58">
        <v>101.200546017183</v>
      </c>
      <c r="M2015" s="59">
        <v>0.51577514338875796</v>
      </c>
      <c r="N2015" s="59">
        <v>0.54256979739286604</v>
      </c>
      <c r="O2015" s="59">
        <v>0.51810397197395097</v>
      </c>
      <c r="P2015" s="59">
        <v>0.49972427472344699</v>
      </c>
      <c r="Q2015" s="59">
        <v>0.47553359958144298</v>
      </c>
      <c r="R2015" s="59">
        <v>0.48038153537258799</v>
      </c>
      <c r="S2015" s="59">
        <v>0.43302489513528097</v>
      </c>
    </row>
    <row r="2016" spans="1:19" x14ac:dyDescent="0.3">
      <c r="A2016" t="s">
        <v>625</v>
      </c>
      <c r="B2016" t="s">
        <v>626</v>
      </c>
      <c r="C2016" s="51" t="s">
        <v>38</v>
      </c>
      <c r="D2016" s="51" t="s">
        <v>80</v>
      </c>
      <c r="E2016" s="51" t="s">
        <v>44</v>
      </c>
      <c r="F2016" s="58">
        <v>105.37495650533501</v>
      </c>
      <c r="G2016" s="58">
        <v>102.532742988046</v>
      </c>
      <c r="H2016" s="58">
        <v>108.47309338766701</v>
      </c>
      <c r="I2016" s="58">
        <v>114.079356085092</v>
      </c>
      <c r="J2016" s="58">
        <v>117.59960598415</v>
      </c>
      <c r="K2016" s="58">
        <v>96.504251051623001</v>
      </c>
      <c r="L2016" s="58">
        <v>106.959490964548</v>
      </c>
      <c r="M2016" s="59">
        <v>0.62765686886753203</v>
      </c>
      <c r="N2016" s="59">
        <v>0.67029848297060801</v>
      </c>
      <c r="O2016" s="59">
        <v>0.63202439792912402</v>
      </c>
      <c r="P2016" s="59">
        <v>0.60203013106218595</v>
      </c>
      <c r="Q2016" s="59">
        <v>0.56721157464668903</v>
      </c>
      <c r="R2016" s="59">
        <v>0.57575540552610704</v>
      </c>
      <c r="S2016" s="59">
        <v>0.51106087220401597</v>
      </c>
    </row>
    <row r="2017" spans="1:19" x14ac:dyDescent="0.3">
      <c r="A2017" t="s">
        <v>627</v>
      </c>
      <c r="B2017" t="s">
        <v>628</v>
      </c>
      <c r="C2017" s="51" t="s">
        <v>38</v>
      </c>
      <c r="D2017" s="51" t="s">
        <v>80</v>
      </c>
      <c r="E2017" s="51" t="s">
        <v>39</v>
      </c>
      <c r="F2017" s="58">
        <v>105.73493940994101</v>
      </c>
      <c r="G2017" s="58">
        <v>100.18069653760099</v>
      </c>
      <c r="H2017" s="58">
        <v>112.418880320515</v>
      </c>
      <c r="I2017" s="58">
        <v>110.883867557868</v>
      </c>
      <c r="J2017" s="58">
        <v>113.235816549227</v>
      </c>
      <c r="K2017" s="58">
        <v>94.398832106201496</v>
      </c>
      <c r="L2017" s="58">
        <v>101.200546017183</v>
      </c>
      <c r="M2017" s="59">
        <v>0.51577514338875796</v>
      </c>
      <c r="N2017" s="59">
        <v>0.54256979739286604</v>
      </c>
      <c r="O2017" s="59">
        <v>0.51810397197395097</v>
      </c>
      <c r="P2017" s="59">
        <v>0.49972427472344699</v>
      </c>
      <c r="Q2017" s="59">
        <v>0.47553359958144298</v>
      </c>
      <c r="R2017" s="59">
        <v>0.48038153537258799</v>
      </c>
      <c r="S2017" s="59">
        <v>0.43302489513528097</v>
      </c>
    </row>
    <row r="2018" spans="1:19" x14ac:dyDescent="0.3">
      <c r="A2018" t="s">
        <v>629</v>
      </c>
      <c r="B2018" t="s">
        <v>630</v>
      </c>
      <c r="C2018" s="51" t="s">
        <v>38</v>
      </c>
      <c r="D2018" s="51" t="s">
        <v>80</v>
      </c>
      <c r="E2018" s="51" t="s">
        <v>44</v>
      </c>
      <c r="F2018" s="58">
        <v>105.37495650533501</v>
      </c>
      <c r="G2018" s="58">
        <v>92.6226532430574</v>
      </c>
      <c r="H2018" s="58">
        <v>112.624713917346</v>
      </c>
      <c r="I2018" s="58">
        <v>112.762644022693</v>
      </c>
      <c r="J2018" s="58">
        <v>106.725602905055</v>
      </c>
      <c r="K2018" s="58">
        <v>92.340339118459099</v>
      </c>
      <c r="L2018" s="58">
        <v>98.885237184799095</v>
      </c>
      <c r="M2018" s="59">
        <v>0.62765686886753203</v>
      </c>
      <c r="N2018" s="59">
        <v>0.67029848297060801</v>
      </c>
      <c r="O2018" s="59">
        <v>0.63202439792912402</v>
      </c>
      <c r="P2018" s="59">
        <v>0.60203013106218595</v>
      </c>
      <c r="Q2018" s="59">
        <v>0.56721157464668903</v>
      </c>
      <c r="R2018" s="59">
        <v>0.57575540552610704</v>
      </c>
      <c r="S2018" s="59">
        <v>0.51106087220401597</v>
      </c>
    </row>
    <row r="2019" spans="1:19" x14ac:dyDescent="0.3">
      <c r="A2019" t="s">
        <v>631</v>
      </c>
      <c r="B2019" t="s">
        <v>632</v>
      </c>
      <c r="C2019" s="51" t="s">
        <v>38</v>
      </c>
      <c r="D2019" s="51" t="s">
        <v>80</v>
      </c>
      <c r="E2019" s="51" t="s">
        <v>44</v>
      </c>
      <c r="F2019" s="58">
        <v>102.971574964707</v>
      </c>
      <c r="G2019" s="58">
        <v>103.05843135689101</v>
      </c>
      <c r="H2019" s="58">
        <v>114.75381700429701</v>
      </c>
      <c r="I2019" s="58">
        <v>114.726878711502</v>
      </c>
      <c r="J2019" s="58">
        <v>120.180604243004</v>
      </c>
      <c r="K2019" s="58">
        <v>94.696113924592893</v>
      </c>
      <c r="L2019" s="58">
        <v>106.719879074755</v>
      </c>
      <c r="M2019" s="59">
        <v>0.62751684187997203</v>
      </c>
      <c r="N2019" s="59">
        <v>0.66982294208203497</v>
      </c>
      <c r="O2019" s="59">
        <v>0.63188215042130502</v>
      </c>
      <c r="P2019" s="59">
        <v>0.60159102261631103</v>
      </c>
      <c r="Q2019" s="59">
        <v>0.56675350663922597</v>
      </c>
      <c r="R2019" s="59">
        <v>0.57551651155699102</v>
      </c>
      <c r="S2019" s="59">
        <v>0.51051920942079998</v>
      </c>
    </row>
    <row r="2020" spans="1:19" x14ac:dyDescent="0.3">
      <c r="A2020" t="s">
        <v>912</v>
      </c>
      <c r="B2020" t="s">
        <v>913</v>
      </c>
      <c r="C2020" s="51" t="s">
        <v>38</v>
      </c>
      <c r="D2020" s="51" t="s">
        <v>80</v>
      </c>
      <c r="E2020" s="51" t="s">
        <v>39</v>
      </c>
      <c r="F2020" s="58">
        <v>102.85720624945201</v>
      </c>
      <c r="G2020" s="58">
        <v>107.36502211661001</v>
      </c>
      <c r="H2020" s="58">
        <v>96.450247848429697</v>
      </c>
      <c r="I2020" s="58">
        <v>107.084476368897</v>
      </c>
      <c r="J2020" s="58">
        <v>95.359163001732298</v>
      </c>
      <c r="K2020" s="58">
        <v>100.65705784367201</v>
      </c>
      <c r="L2020" s="58">
        <v>98.289430375568998</v>
      </c>
      <c r="M2020" s="59">
        <v>0.50913686444662598</v>
      </c>
      <c r="N2020" s="59">
        <v>0.53552381284065198</v>
      </c>
      <c r="O2020" s="59">
        <v>0.51132077454374802</v>
      </c>
      <c r="P2020" s="59">
        <v>0.49311845868373799</v>
      </c>
      <c r="Q2020" s="59">
        <v>0.46926687065397898</v>
      </c>
      <c r="R2020" s="59">
        <v>0.47413221784155801</v>
      </c>
      <c r="S2020" s="59">
        <v>0.426075392996558</v>
      </c>
    </row>
    <row r="2021" spans="1:19" x14ac:dyDescent="0.3">
      <c r="A2021" t="s">
        <v>914</v>
      </c>
      <c r="B2021" t="s">
        <v>915</v>
      </c>
      <c r="C2021" s="51" t="s">
        <v>43</v>
      </c>
      <c r="D2021" s="51" t="s">
        <v>80</v>
      </c>
      <c r="E2021" s="51" t="s">
        <v>44</v>
      </c>
      <c r="F2021" s="58">
        <v>98.485361066750897</v>
      </c>
      <c r="G2021" s="58">
        <v>108.815445012053</v>
      </c>
      <c r="H2021" s="58">
        <v>97.096789255541495</v>
      </c>
      <c r="I2021" s="58">
        <v>104.517038974011</v>
      </c>
      <c r="J2021" s="58">
        <v>93.206334797327401</v>
      </c>
      <c r="K2021" s="58">
        <v>102.65438942438701</v>
      </c>
      <c r="L2021" s="58">
        <v>99.697766209524005</v>
      </c>
      <c r="M2021" s="59">
        <v>0.624345703829012</v>
      </c>
      <c r="N2021" s="59">
        <v>0.66648671358261802</v>
      </c>
      <c r="O2021" s="59">
        <v>0.62868301032973495</v>
      </c>
      <c r="P2021" s="59">
        <v>0.59796614681230098</v>
      </c>
      <c r="Q2021" s="59">
        <v>0.56308807919807302</v>
      </c>
      <c r="R2021" s="59">
        <v>0.57223302704595203</v>
      </c>
      <c r="S2021" s="59">
        <v>0.50624324613346405</v>
      </c>
    </row>
    <row r="2022" spans="1:19" x14ac:dyDescent="0.3">
      <c r="A2022" t="s">
        <v>916</v>
      </c>
      <c r="B2022" t="s">
        <v>917</v>
      </c>
      <c r="C2022" s="51" t="s">
        <v>43</v>
      </c>
      <c r="D2022" s="51" t="s">
        <v>80</v>
      </c>
      <c r="E2022" s="51" t="s">
        <v>39</v>
      </c>
      <c r="F2022" s="58">
        <v>102.85720624945201</v>
      </c>
      <c r="G2022" s="58">
        <v>107.36502211661001</v>
      </c>
      <c r="H2022" s="58">
        <v>96.450247848429697</v>
      </c>
      <c r="I2022" s="58">
        <v>107.084476368897</v>
      </c>
      <c r="J2022" s="58">
        <v>95.359163001732298</v>
      </c>
      <c r="K2022" s="58">
        <v>100.65705784367201</v>
      </c>
      <c r="L2022" s="58">
        <v>98.289430375568998</v>
      </c>
      <c r="M2022" s="59">
        <v>0.50913686444662598</v>
      </c>
      <c r="N2022" s="59">
        <v>0.53552381284065198</v>
      </c>
      <c r="O2022" s="59">
        <v>0.51132077454374802</v>
      </c>
      <c r="P2022" s="59">
        <v>0.49311845868373799</v>
      </c>
      <c r="Q2022" s="59">
        <v>0.46926687065397898</v>
      </c>
      <c r="R2022" s="59">
        <v>0.47413221784155801</v>
      </c>
      <c r="S2022" s="59">
        <v>0.426075392996558</v>
      </c>
    </row>
    <row r="2023" spans="1:19" x14ac:dyDescent="0.3">
      <c r="A2023" t="s">
        <v>918</v>
      </c>
      <c r="B2023" t="s">
        <v>919</v>
      </c>
      <c r="C2023" s="51" t="s">
        <v>43</v>
      </c>
      <c r="D2023" s="51" t="s">
        <v>80</v>
      </c>
      <c r="E2023" s="51" t="s">
        <v>39</v>
      </c>
      <c r="F2023" s="58">
        <v>102.85720624945201</v>
      </c>
      <c r="G2023" s="58">
        <v>107.36502211661001</v>
      </c>
      <c r="H2023" s="58">
        <v>96.450247848429697</v>
      </c>
      <c r="I2023" s="58">
        <v>107.084476368897</v>
      </c>
      <c r="J2023" s="58">
        <v>95.359163001732298</v>
      </c>
      <c r="K2023" s="58">
        <v>100.65705784367201</v>
      </c>
      <c r="L2023" s="58">
        <v>98.289430375568998</v>
      </c>
      <c r="M2023" s="59">
        <v>0.50913686444662598</v>
      </c>
      <c r="N2023" s="59">
        <v>0.53552381284065198</v>
      </c>
      <c r="O2023" s="59">
        <v>0.51132077454374802</v>
      </c>
      <c r="P2023" s="59">
        <v>0.49311845868373799</v>
      </c>
      <c r="Q2023" s="59">
        <v>0.46926687065397898</v>
      </c>
      <c r="R2023" s="59">
        <v>0.47413221784155801</v>
      </c>
      <c r="S2023" s="59">
        <v>0.426075392996558</v>
      </c>
    </row>
    <row r="2024" spans="1:19" x14ac:dyDescent="0.3">
      <c r="A2024" t="s">
        <v>920</v>
      </c>
      <c r="B2024" t="s">
        <v>921</v>
      </c>
      <c r="C2024" s="51" t="s">
        <v>43</v>
      </c>
      <c r="D2024" s="51" t="s">
        <v>80</v>
      </c>
      <c r="E2024" s="51" t="s">
        <v>44</v>
      </c>
      <c r="F2024" s="58">
        <v>99.767191863757105</v>
      </c>
      <c r="G2024" s="58">
        <v>100.810724290791</v>
      </c>
      <c r="H2024" s="58">
        <v>92.814119066491699</v>
      </c>
      <c r="I2024" s="58">
        <v>103.914027164934</v>
      </c>
      <c r="J2024" s="58">
        <v>90.479772329054299</v>
      </c>
      <c r="K2024" s="58">
        <v>98.086684928572495</v>
      </c>
      <c r="L2024" s="58">
        <v>100.152758131057</v>
      </c>
      <c r="M2024" s="59">
        <v>0.62421356790679505</v>
      </c>
      <c r="N2024" s="59">
        <v>0.66645731493695004</v>
      </c>
      <c r="O2024" s="59">
        <v>0.62856446710581104</v>
      </c>
      <c r="P2024" s="59">
        <v>0.597809743411715</v>
      </c>
      <c r="Q2024" s="59">
        <v>0.56289916360046099</v>
      </c>
      <c r="R2024" s="59">
        <v>0.57201934032481605</v>
      </c>
      <c r="S2024" s="59">
        <v>0.50600232603986495</v>
      </c>
    </row>
    <row r="2025" spans="1:19" x14ac:dyDescent="0.3">
      <c r="A2025" t="s">
        <v>922</v>
      </c>
      <c r="B2025" t="s">
        <v>923</v>
      </c>
      <c r="C2025" s="51" t="s">
        <v>38</v>
      </c>
      <c r="D2025" s="51" t="s">
        <v>80</v>
      </c>
      <c r="E2025" s="51" t="s">
        <v>44</v>
      </c>
      <c r="F2025" s="58">
        <v>110.846303410479</v>
      </c>
      <c r="G2025" s="58">
        <v>110.14037549598601</v>
      </c>
      <c r="H2025" s="58">
        <v>102.867172637824</v>
      </c>
      <c r="I2025" s="58">
        <v>110.473757168009</v>
      </c>
      <c r="J2025" s="58">
        <v>102.079111106713</v>
      </c>
      <c r="K2025" s="58">
        <v>108.678828148756</v>
      </c>
      <c r="L2025" s="58">
        <v>105.369156687738</v>
      </c>
      <c r="M2025" s="59">
        <v>0.64589883939228898</v>
      </c>
      <c r="N2025" s="59">
        <v>0.68474536745225201</v>
      </c>
      <c r="O2025" s="59">
        <v>0.64914587185175698</v>
      </c>
      <c r="P2025" s="59">
        <v>0.62209899188779505</v>
      </c>
      <c r="Q2025" s="59">
        <v>0.58941559671471999</v>
      </c>
      <c r="R2025" s="59">
        <v>0.596711490815097</v>
      </c>
      <c r="S2025" s="59">
        <v>0.52563515367386804</v>
      </c>
    </row>
    <row r="2026" spans="1:19" x14ac:dyDescent="0.3">
      <c r="A2026" t="s">
        <v>924</v>
      </c>
      <c r="B2026" t="s">
        <v>925</v>
      </c>
      <c r="C2026" s="51" t="s">
        <v>38</v>
      </c>
      <c r="D2026" s="51" t="s">
        <v>80</v>
      </c>
      <c r="E2026" s="51" t="s">
        <v>44</v>
      </c>
      <c r="F2026" s="58">
        <v>116.25560501451</v>
      </c>
      <c r="G2026" s="58">
        <v>107.66285305973901</v>
      </c>
      <c r="H2026" s="58">
        <v>102.867172637824</v>
      </c>
      <c r="I2026" s="58">
        <v>118.381856319435</v>
      </c>
      <c r="J2026" s="58">
        <v>111.744896983597</v>
      </c>
      <c r="K2026" s="58">
        <v>104.51492194875701</v>
      </c>
      <c r="L2026" s="58">
        <v>101.332029797863</v>
      </c>
      <c r="M2026" s="59">
        <v>0.64589883939228898</v>
      </c>
      <c r="N2026" s="59">
        <v>0.68474536745225201</v>
      </c>
      <c r="O2026" s="59">
        <v>0.64914587185175698</v>
      </c>
      <c r="P2026" s="59">
        <v>0.62209899188779505</v>
      </c>
      <c r="Q2026" s="59">
        <v>0.58941559671471999</v>
      </c>
      <c r="R2026" s="59">
        <v>0.596711490815097</v>
      </c>
      <c r="S2026" s="59">
        <v>0.52563515367386804</v>
      </c>
    </row>
    <row r="2027" spans="1:19" x14ac:dyDescent="0.3">
      <c r="A2027" t="s">
        <v>930</v>
      </c>
      <c r="B2027" t="s">
        <v>931</v>
      </c>
      <c r="C2027" s="51" t="s">
        <v>43</v>
      </c>
      <c r="D2027" s="51" t="s">
        <v>80</v>
      </c>
      <c r="E2027" s="51" t="s">
        <v>44</v>
      </c>
      <c r="F2027" s="58">
        <v>115.511225253188</v>
      </c>
      <c r="G2027" s="58">
        <v>106.659997864405</v>
      </c>
      <c r="H2027" s="58">
        <v>97.794263320038795</v>
      </c>
      <c r="I2027" s="58">
        <v>112.452563661206</v>
      </c>
      <c r="J2027" s="58">
        <v>106.3720560436</v>
      </c>
      <c r="K2027" s="58">
        <v>105.151102632185</v>
      </c>
      <c r="L2027" s="58">
        <v>101.408405913335</v>
      </c>
      <c r="M2027" s="59">
        <v>0.64765065702118396</v>
      </c>
      <c r="N2027" s="59">
        <v>0.68637801691346301</v>
      </c>
      <c r="O2027" s="59">
        <v>0.65098216719179802</v>
      </c>
      <c r="P2027" s="59">
        <v>0.62387803950129195</v>
      </c>
      <c r="Q2027" s="59">
        <v>0.59114901892340699</v>
      </c>
      <c r="R2027" s="59">
        <v>0.59871597799510501</v>
      </c>
      <c r="S2027" s="59">
        <v>0.45493345801842699</v>
      </c>
    </row>
    <row r="2028" spans="1:19" x14ac:dyDescent="0.3">
      <c r="A2028" t="s">
        <v>926</v>
      </c>
      <c r="B2028" t="s">
        <v>927</v>
      </c>
      <c r="C2028" s="51" t="s">
        <v>38</v>
      </c>
      <c r="D2028" s="51" t="s">
        <v>80</v>
      </c>
      <c r="E2028" s="51" t="s">
        <v>44</v>
      </c>
      <c r="F2028" s="58">
        <v>110.05265880619601</v>
      </c>
      <c r="G2028" s="58">
        <v>112.072334456329</v>
      </c>
      <c r="H2028" s="58">
        <v>107.70706107664</v>
      </c>
      <c r="I2028" s="58">
        <v>121.13300026133901</v>
      </c>
      <c r="J2028" s="58">
        <v>119.106499343275</v>
      </c>
      <c r="K2028" s="58">
        <v>102.039180659492</v>
      </c>
      <c r="L2028" s="58">
        <v>106.07295208593899</v>
      </c>
      <c r="M2028" s="59">
        <v>0.68387381141051096</v>
      </c>
      <c r="N2028" s="59">
        <v>0.72291652909676696</v>
      </c>
      <c r="O2028" s="59">
        <v>0.68730820213126498</v>
      </c>
      <c r="P2028" s="59">
        <v>0.65956394581130795</v>
      </c>
      <c r="Q2028" s="59">
        <v>0.62579493448606505</v>
      </c>
      <c r="R2028" s="59">
        <v>0.63354488184841795</v>
      </c>
      <c r="S2028" s="59">
        <v>0.56101924315603502</v>
      </c>
    </row>
    <row r="2029" spans="1:19" x14ac:dyDescent="0.3">
      <c r="A2029" t="s">
        <v>928</v>
      </c>
      <c r="B2029" t="s">
        <v>929</v>
      </c>
      <c r="C2029" s="51" t="s">
        <v>38</v>
      </c>
      <c r="D2029" s="51" t="s">
        <v>80</v>
      </c>
      <c r="E2029" s="51" t="s">
        <v>44</v>
      </c>
      <c r="F2029" s="58">
        <v>116.25560501451</v>
      </c>
      <c r="G2029" s="58">
        <v>115.09542036848001</v>
      </c>
      <c r="H2029" s="58">
        <v>101.206531990584</v>
      </c>
      <c r="I2029" s="58">
        <v>117.065144257036</v>
      </c>
      <c r="J2029" s="58">
        <v>117.78603125384799</v>
      </c>
      <c r="K2029" s="58">
        <v>106.593733274192</v>
      </c>
      <c r="L2029" s="58">
        <v>99.3134803049402</v>
      </c>
      <c r="M2029" s="59">
        <v>0.64589883939228898</v>
      </c>
      <c r="N2029" s="59">
        <v>0.68474536745225201</v>
      </c>
      <c r="O2029" s="59">
        <v>0.64914587185175698</v>
      </c>
      <c r="P2029" s="59">
        <v>0.62209899188779505</v>
      </c>
      <c r="Q2029" s="59">
        <v>0.58941559671471999</v>
      </c>
      <c r="R2029" s="59">
        <v>0.596711490815097</v>
      </c>
      <c r="S2029" s="59">
        <v>0.52563515367386804</v>
      </c>
    </row>
    <row r="2030" spans="1:19" x14ac:dyDescent="0.3">
      <c r="A2030" t="s">
        <v>932</v>
      </c>
      <c r="B2030" t="s">
        <v>933</v>
      </c>
      <c r="C2030" s="51" t="s">
        <v>43</v>
      </c>
      <c r="D2030" s="51" t="s">
        <v>80</v>
      </c>
      <c r="E2030" s="51" t="s">
        <v>44</v>
      </c>
      <c r="F2030" s="58">
        <v>117.323374060944</v>
      </c>
      <c r="G2030" s="58">
        <v>114.031592943889</v>
      </c>
      <c r="H2030" s="58">
        <v>105.203508778255</v>
      </c>
      <c r="I2030" s="58">
        <v>115.477008475793</v>
      </c>
      <c r="J2030" s="58">
        <v>103.47587698319499</v>
      </c>
      <c r="K2030" s="58">
        <v>111.03561772514099</v>
      </c>
      <c r="L2030" s="58">
        <v>103.046096116332</v>
      </c>
      <c r="M2030" s="59">
        <v>0.64593757052637701</v>
      </c>
      <c r="N2030" s="59">
        <v>0.684775668446164</v>
      </c>
      <c r="O2030" s="59">
        <v>0.64919019010504397</v>
      </c>
      <c r="P2030" s="59">
        <v>0.62212835491079199</v>
      </c>
      <c r="Q2030" s="59">
        <v>0.58944205267094196</v>
      </c>
      <c r="R2030" s="59">
        <v>0.59675260831499999</v>
      </c>
      <c r="S2030" s="59">
        <v>0.52569837389911001</v>
      </c>
    </row>
    <row r="2031" spans="1:19" x14ac:dyDescent="0.3">
      <c r="A2031" t="s">
        <v>4660</v>
      </c>
      <c r="B2031" t="s">
        <v>4661</v>
      </c>
      <c r="C2031" s="51" t="s">
        <v>38</v>
      </c>
      <c r="D2031" s="51" t="s">
        <v>80</v>
      </c>
      <c r="E2031" s="51" t="s">
        <v>44</v>
      </c>
      <c r="F2031" s="58">
        <v>117.042313216292</v>
      </c>
      <c r="G2031" s="58">
        <v>119.080100096683</v>
      </c>
      <c r="H2031" s="58">
        <v>104.381649493887</v>
      </c>
      <c r="I2031" s="58">
        <v>122.234316874604</v>
      </c>
      <c r="J2031" s="58">
        <v>109.633267653834</v>
      </c>
      <c r="K2031" s="58">
        <v>93.484564241683302</v>
      </c>
      <c r="L2031" s="58">
        <v>87.254335976029296</v>
      </c>
      <c r="M2031" s="59">
        <v>0.65322076990775502</v>
      </c>
      <c r="N2031" s="59">
        <v>0.69128954675903798</v>
      </c>
      <c r="O2031" s="59">
        <v>0.65701967568006503</v>
      </c>
      <c r="P2031" s="59">
        <v>0.63012370680684804</v>
      </c>
      <c r="Q2031" s="59">
        <v>0.59834178859175102</v>
      </c>
      <c r="R2031" s="59">
        <v>0.60561274097374695</v>
      </c>
      <c r="S2031" s="59">
        <v>0.54601174690577703</v>
      </c>
    </row>
    <row r="2032" spans="1:19" x14ac:dyDescent="0.3">
      <c r="A2032" t="s">
        <v>4670</v>
      </c>
      <c r="B2032" t="s">
        <v>4671</v>
      </c>
      <c r="C2032" s="51" t="s">
        <v>43</v>
      </c>
      <c r="D2032" s="51" t="s">
        <v>80</v>
      </c>
      <c r="E2032" s="51" t="s">
        <v>44</v>
      </c>
      <c r="F2032" s="58">
        <v>120.81063676405201</v>
      </c>
      <c r="G2032" s="58">
        <v>122.971317544586</v>
      </c>
      <c r="H2032" s="58">
        <v>109.203118057353</v>
      </c>
      <c r="I2032" s="58">
        <v>123.28351860667399</v>
      </c>
      <c r="J2032" s="58">
        <v>108.613599125893</v>
      </c>
      <c r="K2032" s="58">
        <v>93.762508093641898</v>
      </c>
      <c r="L2032" s="58">
        <v>86.949847220769001</v>
      </c>
      <c r="M2032" s="59">
        <v>0.653254532959614</v>
      </c>
      <c r="N2032" s="59">
        <v>0.69132388342345896</v>
      </c>
      <c r="O2032" s="59">
        <v>0.65704860709687596</v>
      </c>
      <c r="P2032" s="59">
        <v>0.630152457317256</v>
      </c>
      <c r="Q2032" s="59">
        <v>0.59837194527830195</v>
      </c>
      <c r="R2032" s="59">
        <v>0.60564287271490802</v>
      </c>
      <c r="S2032" s="59">
        <v>0.54603458076964495</v>
      </c>
    </row>
    <row r="2033" spans="1:19" x14ac:dyDescent="0.3">
      <c r="A2033" t="s">
        <v>4662</v>
      </c>
      <c r="B2033" t="s">
        <v>4663</v>
      </c>
      <c r="C2033" s="51" t="s">
        <v>43</v>
      </c>
      <c r="D2033" s="51" t="s">
        <v>80</v>
      </c>
      <c r="E2033" s="51" t="s">
        <v>44</v>
      </c>
      <c r="F2033" s="58">
        <v>112.700780658695</v>
      </c>
      <c r="G2033" s="58">
        <v>114.299989017721</v>
      </c>
      <c r="H2033" s="58">
        <v>110.863781398485</v>
      </c>
      <c r="I2033" s="58">
        <v>112.738050125768</v>
      </c>
      <c r="J2033" s="58">
        <v>100.156015973462</v>
      </c>
      <c r="K2033" s="58">
        <v>93.762508093641898</v>
      </c>
      <c r="L2033" s="58">
        <v>86.949847220769001</v>
      </c>
      <c r="M2033" s="59">
        <v>0.653254532959614</v>
      </c>
      <c r="N2033" s="59">
        <v>0.69132388342345896</v>
      </c>
      <c r="O2033" s="59">
        <v>0.65704860709687596</v>
      </c>
      <c r="P2033" s="59">
        <v>0.630152457317256</v>
      </c>
      <c r="Q2033" s="59">
        <v>0.59837194527830195</v>
      </c>
      <c r="R2033" s="59">
        <v>0.60564287271490802</v>
      </c>
      <c r="S2033" s="59">
        <v>0.54603458076964495</v>
      </c>
    </row>
    <row r="2034" spans="1:19" x14ac:dyDescent="0.3">
      <c r="A2034" t="s">
        <v>4658</v>
      </c>
      <c r="B2034" t="s">
        <v>4659</v>
      </c>
      <c r="C2034" s="51" t="s">
        <v>38</v>
      </c>
      <c r="D2034" s="51" t="s">
        <v>80</v>
      </c>
      <c r="E2034" s="51" t="s">
        <v>44</v>
      </c>
      <c r="F2034" s="58">
        <v>119.742867717618</v>
      </c>
      <c r="G2034" s="58">
        <v>111.647532787942</v>
      </c>
      <c r="H2034" s="58">
        <v>104.381649493887</v>
      </c>
      <c r="I2034" s="58">
        <v>120.913659607523</v>
      </c>
      <c r="J2034" s="58">
        <v>102.383964440567</v>
      </c>
      <c r="K2034" s="58">
        <v>93.484564241683302</v>
      </c>
      <c r="L2034" s="58">
        <v>87.254335976029296</v>
      </c>
      <c r="M2034" s="59">
        <v>0.65322076990775502</v>
      </c>
      <c r="N2034" s="59">
        <v>0.69128954675903798</v>
      </c>
      <c r="O2034" s="59">
        <v>0.65701967568006503</v>
      </c>
      <c r="P2034" s="59">
        <v>0.63012370680684804</v>
      </c>
      <c r="Q2034" s="59">
        <v>0.59834178859175102</v>
      </c>
      <c r="R2034" s="59">
        <v>0.60561274097374695</v>
      </c>
      <c r="S2034" s="59">
        <v>0.54601174690577703</v>
      </c>
    </row>
    <row r="2035" spans="1:19" x14ac:dyDescent="0.3">
      <c r="A2035" t="s">
        <v>4666</v>
      </c>
      <c r="B2035" t="s">
        <v>4667</v>
      </c>
      <c r="C2035" s="51" t="s">
        <v>43</v>
      </c>
      <c r="D2035" s="51" t="s">
        <v>80</v>
      </c>
      <c r="E2035" s="51" t="s">
        <v>44</v>
      </c>
      <c r="F2035" s="58">
        <v>118.11002764538399</v>
      </c>
      <c r="G2035" s="58">
        <v>114.299989017721</v>
      </c>
      <c r="H2035" s="58">
        <v>106.717985634318</v>
      </c>
      <c r="I2035" s="58">
        <v>123.28351860667399</v>
      </c>
      <c r="J2035" s="58">
        <v>108.613599125893</v>
      </c>
      <c r="K2035" s="58">
        <v>93.762508093641898</v>
      </c>
      <c r="L2035" s="58">
        <v>86.949847220769001</v>
      </c>
      <c r="M2035" s="59">
        <v>0.653254532959614</v>
      </c>
      <c r="N2035" s="59">
        <v>0.69132388342345896</v>
      </c>
      <c r="O2035" s="59">
        <v>0.65704860709687596</v>
      </c>
      <c r="P2035" s="59">
        <v>0.630152457317256</v>
      </c>
      <c r="Q2035" s="59">
        <v>0.59837194527830195</v>
      </c>
      <c r="R2035" s="59">
        <v>0.60564287271490802</v>
      </c>
      <c r="S2035" s="59">
        <v>0.54603458076964495</v>
      </c>
    </row>
    <row r="2036" spans="1:19" x14ac:dyDescent="0.3">
      <c r="A2036" t="s">
        <v>4668</v>
      </c>
      <c r="B2036" t="s">
        <v>4669</v>
      </c>
      <c r="C2036" s="51" t="s">
        <v>43</v>
      </c>
      <c r="D2036" s="51" t="s">
        <v>80</v>
      </c>
      <c r="E2036" s="51" t="s">
        <v>44</v>
      </c>
      <c r="F2036" s="58">
        <v>107.291479054663</v>
      </c>
      <c r="G2036" s="58">
        <v>114.299989017721</v>
      </c>
      <c r="H2036" s="58">
        <v>105.887653963752</v>
      </c>
      <c r="I2036" s="58">
        <v>112.738050125768</v>
      </c>
      <c r="J2036" s="58">
        <v>101.36423800159299</v>
      </c>
      <c r="K2036" s="58">
        <v>93.762508093641898</v>
      </c>
      <c r="L2036" s="58">
        <v>86.949847220769001</v>
      </c>
      <c r="M2036" s="59">
        <v>0.653254532959614</v>
      </c>
      <c r="N2036" s="59">
        <v>0.69132388342345896</v>
      </c>
      <c r="O2036" s="59">
        <v>0.65704860709687596</v>
      </c>
      <c r="P2036" s="59">
        <v>0.630152457317256</v>
      </c>
      <c r="Q2036" s="59">
        <v>0.59837194527830195</v>
      </c>
      <c r="R2036" s="59">
        <v>0.60564287271490802</v>
      </c>
      <c r="S2036" s="59">
        <v>0.54603458076964495</v>
      </c>
    </row>
    <row r="2037" spans="1:19" x14ac:dyDescent="0.3">
      <c r="A2037" t="s">
        <v>4664</v>
      </c>
      <c r="B2037" t="s">
        <v>4665</v>
      </c>
      <c r="C2037" s="51" t="s">
        <v>43</v>
      </c>
      <c r="D2037" s="51" t="s">
        <v>80</v>
      </c>
      <c r="E2037" s="51" t="s">
        <v>44</v>
      </c>
      <c r="F2037" s="58">
        <v>115.3049901678</v>
      </c>
      <c r="G2037" s="58">
        <v>117.51453298596699</v>
      </c>
      <c r="H2037" s="58">
        <v>103.516142291338</v>
      </c>
      <c r="I2037" s="58">
        <v>113.904844410276</v>
      </c>
      <c r="J2037" s="58">
        <v>102.145226203655</v>
      </c>
      <c r="K2037" s="58">
        <v>95.888640965159198</v>
      </c>
      <c r="L2037" s="58">
        <v>86.956404667386096</v>
      </c>
      <c r="M2037" s="59">
        <v>0.65135485917477898</v>
      </c>
      <c r="N2037" s="59">
        <v>0.69194824050505399</v>
      </c>
      <c r="O2037" s="59">
        <v>0.654686228174306</v>
      </c>
      <c r="P2037" s="59">
        <v>0.63058606468974998</v>
      </c>
      <c r="Q2037" s="59">
        <v>0.59905629598282395</v>
      </c>
      <c r="R2037" s="59">
        <v>0.60369955884066895</v>
      </c>
      <c r="S2037" s="59">
        <v>0.54650807671240598</v>
      </c>
    </row>
    <row r="2038" spans="1:19" x14ac:dyDescent="0.3">
      <c r="A2038" t="s">
        <v>2171</v>
      </c>
      <c r="B2038" t="s">
        <v>2172</v>
      </c>
      <c r="C2038" s="51" t="s">
        <v>38</v>
      </c>
      <c r="D2038" s="51" t="s">
        <v>80</v>
      </c>
      <c r="E2038" s="51" t="s">
        <v>39</v>
      </c>
      <c r="F2038" s="58"/>
      <c r="G2038" s="58">
        <v>88.001477317730604</v>
      </c>
      <c r="H2038" s="58"/>
      <c r="I2038" s="58"/>
      <c r="J2038" s="58"/>
      <c r="K2038" s="58"/>
      <c r="L2038" s="58"/>
      <c r="M2038" s="59">
        <v>0.29057523698231702</v>
      </c>
      <c r="N2038" s="59">
        <v>0.317264248943597</v>
      </c>
      <c r="O2038" s="59">
        <v>0.29160125632040701</v>
      </c>
      <c r="P2038" s="59">
        <v>0.27278782132614998</v>
      </c>
      <c r="Q2038" s="59">
        <v>0.246430544403027</v>
      </c>
      <c r="R2038" s="59">
        <v>0.25186599995016501</v>
      </c>
      <c r="S2038" s="59">
        <v>0.20359298734970999</v>
      </c>
    </row>
    <row r="2039" spans="1:19" x14ac:dyDescent="0.3">
      <c r="A2039" t="s">
        <v>2167</v>
      </c>
      <c r="B2039" t="s">
        <v>2168</v>
      </c>
      <c r="C2039" s="51" t="s">
        <v>43</v>
      </c>
      <c r="D2039" s="51" t="s">
        <v>80</v>
      </c>
      <c r="E2039" s="51" t="s">
        <v>39</v>
      </c>
      <c r="F2039" s="58"/>
      <c r="G2039" s="58">
        <v>88.001477317730604</v>
      </c>
      <c r="H2039" s="58"/>
      <c r="I2039" s="58"/>
      <c r="J2039" s="58"/>
      <c r="K2039" s="58"/>
      <c r="L2039" s="58"/>
      <c r="M2039" s="59">
        <v>0.29057523698231702</v>
      </c>
      <c r="N2039" s="59">
        <v>0.317264248943597</v>
      </c>
      <c r="O2039" s="59">
        <v>0.29160125632040701</v>
      </c>
      <c r="P2039" s="59">
        <v>0.27278782132614998</v>
      </c>
      <c r="Q2039" s="59">
        <v>0.246430544403027</v>
      </c>
      <c r="R2039" s="59">
        <v>0.25186599995016501</v>
      </c>
      <c r="S2039" s="59">
        <v>0.20359298734970999</v>
      </c>
    </row>
    <row r="2040" spans="1:19" x14ac:dyDescent="0.3">
      <c r="A2040" t="s">
        <v>2165</v>
      </c>
      <c r="B2040" t="s">
        <v>2166</v>
      </c>
      <c r="C2040" s="51" t="s">
        <v>43</v>
      </c>
      <c r="D2040" s="51" t="s">
        <v>80</v>
      </c>
      <c r="E2040" s="51" t="s">
        <v>39</v>
      </c>
      <c r="F2040" s="58"/>
      <c r="G2040" s="58">
        <v>88.001477317730604</v>
      </c>
      <c r="H2040" s="58"/>
      <c r="I2040" s="58"/>
      <c r="J2040" s="58"/>
      <c r="K2040" s="58"/>
      <c r="L2040" s="58"/>
      <c r="M2040" s="59">
        <v>0.29057523698231702</v>
      </c>
      <c r="N2040" s="59">
        <v>0.317264248943597</v>
      </c>
      <c r="O2040" s="59">
        <v>0.29160125632040701</v>
      </c>
      <c r="P2040" s="59">
        <v>0.27278782132614998</v>
      </c>
      <c r="Q2040" s="59">
        <v>0.246430544403027</v>
      </c>
      <c r="R2040" s="59">
        <v>0.25186599995016501</v>
      </c>
      <c r="S2040" s="59">
        <v>0.20359298734970999</v>
      </c>
    </row>
    <row r="2041" spans="1:19" x14ac:dyDescent="0.3">
      <c r="A2041" t="s">
        <v>2169</v>
      </c>
      <c r="B2041" t="s">
        <v>2170</v>
      </c>
      <c r="C2041" s="51" t="s">
        <v>38</v>
      </c>
      <c r="D2041" s="51" t="s">
        <v>80</v>
      </c>
      <c r="E2041" s="51" t="s">
        <v>39</v>
      </c>
      <c r="F2041" s="58"/>
      <c r="G2041" s="58">
        <v>88.001477317730604</v>
      </c>
      <c r="H2041" s="58"/>
      <c r="I2041" s="58"/>
      <c r="J2041" s="58"/>
      <c r="K2041" s="58"/>
      <c r="L2041" s="58"/>
      <c r="M2041" s="59">
        <v>0.29057523698231702</v>
      </c>
      <c r="N2041" s="59">
        <v>0.317264248943597</v>
      </c>
      <c r="O2041" s="59">
        <v>0.29160125632040701</v>
      </c>
      <c r="P2041" s="59">
        <v>0.27278782132614998</v>
      </c>
      <c r="Q2041" s="59">
        <v>0.246430544403027</v>
      </c>
      <c r="R2041" s="59">
        <v>0.25186599995016501</v>
      </c>
      <c r="S2041" s="59">
        <v>0.20359298734970999</v>
      </c>
    </row>
    <row r="2042" spans="1:19" x14ac:dyDescent="0.3">
      <c r="A2042" t="s">
        <v>2173</v>
      </c>
      <c r="B2042" t="s">
        <v>2174</v>
      </c>
      <c r="C2042" s="51" t="s">
        <v>38</v>
      </c>
      <c r="D2042" s="51" t="s">
        <v>80</v>
      </c>
      <c r="E2042" s="51" t="s">
        <v>39</v>
      </c>
      <c r="F2042" s="58"/>
      <c r="G2042" s="58">
        <v>88.001477317730604</v>
      </c>
      <c r="H2042" s="58"/>
      <c r="I2042" s="58"/>
      <c r="J2042" s="58"/>
      <c r="K2042" s="58"/>
      <c r="L2042" s="58"/>
      <c r="M2042" s="59">
        <v>0.29057523698231702</v>
      </c>
      <c r="N2042" s="59">
        <v>0.317264248943597</v>
      </c>
      <c r="O2042" s="59">
        <v>0.29160125632040701</v>
      </c>
      <c r="P2042" s="59">
        <v>0.27278782132614998</v>
      </c>
      <c r="Q2042" s="59">
        <v>0.246430544403027</v>
      </c>
      <c r="R2042" s="59">
        <v>0.25186599995016501</v>
      </c>
      <c r="S2042" s="59">
        <v>0.20359298734970999</v>
      </c>
    </row>
    <row r="2043" spans="1:19" x14ac:dyDescent="0.3">
      <c r="A2043" t="s">
        <v>1288</v>
      </c>
      <c r="B2043" t="s">
        <v>1289</v>
      </c>
      <c r="C2043" s="51" t="s">
        <v>43</v>
      </c>
      <c r="D2043" s="51" t="s">
        <v>80</v>
      </c>
      <c r="E2043" s="51" t="s">
        <v>44</v>
      </c>
      <c r="F2043" s="58">
        <v>109.00362350824901</v>
      </c>
      <c r="G2043" s="58">
        <v>115.43080048081301</v>
      </c>
      <c r="H2043" s="58">
        <v>112.88160877028101</v>
      </c>
      <c r="I2043" s="58">
        <v>113.43218343651699</v>
      </c>
      <c r="J2043" s="58">
        <v>113.02859156655001</v>
      </c>
      <c r="K2043" s="58">
        <v>93.472753921241093</v>
      </c>
      <c r="L2043" s="58">
        <v>95.366399713931898</v>
      </c>
      <c r="M2043" s="59">
        <v>0.63745589051933504</v>
      </c>
      <c r="N2043" s="59">
        <v>0.67600775606440699</v>
      </c>
      <c r="O2043" s="59">
        <v>0.64176092222454895</v>
      </c>
      <c r="P2043" s="59">
        <v>0.61101076360838302</v>
      </c>
      <c r="Q2043" s="59">
        <v>0.57766759093039299</v>
      </c>
      <c r="R2043" s="59">
        <v>0.58793582509077902</v>
      </c>
      <c r="S2043" s="59">
        <v>0.52422351218214203</v>
      </c>
    </row>
    <row r="2044" spans="1:19" x14ac:dyDescent="0.3">
      <c r="A2044" t="s">
        <v>1290</v>
      </c>
      <c r="B2044" t="s">
        <v>1291</v>
      </c>
      <c r="C2044" s="51" t="s">
        <v>43</v>
      </c>
      <c r="D2044" s="51" t="s">
        <v>80</v>
      </c>
      <c r="E2044" s="51" t="s">
        <v>44</v>
      </c>
      <c r="F2044" s="58">
        <v>111.71231599361199</v>
      </c>
      <c r="G2044" s="58">
        <v>115.43080048081301</v>
      </c>
      <c r="H2044" s="58">
        <v>111.220945429149</v>
      </c>
      <c r="I2044" s="58">
        <v>108.161421798405</v>
      </c>
      <c r="J2044" s="58">
        <v>111.82032610514401</v>
      </c>
      <c r="K2044" s="58">
        <v>93.472753921241093</v>
      </c>
      <c r="L2044" s="58">
        <v>101.422092839146</v>
      </c>
      <c r="M2044" s="59">
        <v>0.63745589051933504</v>
      </c>
      <c r="N2044" s="59">
        <v>0.67600775606440699</v>
      </c>
      <c r="O2044" s="59">
        <v>0.64176092222454895</v>
      </c>
      <c r="P2044" s="59">
        <v>0.61101076360838302</v>
      </c>
      <c r="Q2044" s="59">
        <v>0.57766759093039299</v>
      </c>
      <c r="R2044" s="59">
        <v>0.58793582509077902</v>
      </c>
      <c r="S2044" s="59">
        <v>0.52422351218214203</v>
      </c>
    </row>
    <row r="2045" spans="1:19" x14ac:dyDescent="0.3">
      <c r="A2045" t="s">
        <v>3620</v>
      </c>
      <c r="B2045" t="s">
        <v>3621</v>
      </c>
      <c r="C2045" s="51" t="s">
        <v>43</v>
      </c>
      <c r="D2045" s="51" t="s">
        <v>80</v>
      </c>
      <c r="E2045" s="51" t="s">
        <v>39</v>
      </c>
      <c r="F2045" s="58">
        <v>99.347528588970206</v>
      </c>
      <c r="G2045" s="58">
        <v>113.880739238743</v>
      </c>
      <c r="H2045" s="58">
        <v>94.460715977146194</v>
      </c>
      <c r="I2045" s="58">
        <v>98.844639591253596</v>
      </c>
      <c r="J2045" s="58">
        <v>104.979247421095</v>
      </c>
      <c r="K2045" s="58">
        <v>99.774613632896603</v>
      </c>
      <c r="L2045" s="58"/>
      <c r="M2045" s="59">
        <v>0.46882040766732902</v>
      </c>
      <c r="N2045" s="59">
        <v>0.49714159702141197</v>
      </c>
      <c r="O2045" s="59">
        <v>0.467181225965276</v>
      </c>
      <c r="P2045" s="59">
        <v>0.44799854271666101</v>
      </c>
      <c r="Q2045" s="59">
        <v>0.419158442113852</v>
      </c>
      <c r="R2045" s="59">
        <v>0.42506336081843099</v>
      </c>
      <c r="S2045" s="59">
        <v>0.296628206048964</v>
      </c>
    </row>
    <row r="2046" spans="1:19" x14ac:dyDescent="0.3">
      <c r="A2046" t="s">
        <v>3622</v>
      </c>
      <c r="B2046" t="s">
        <v>3623</v>
      </c>
      <c r="C2046" s="51" t="s">
        <v>43</v>
      </c>
      <c r="D2046" s="51" t="s">
        <v>80</v>
      </c>
      <c r="E2046" s="51" t="s">
        <v>44</v>
      </c>
      <c r="F2046" s="58">
        <v>95.889142074857205</v>
      </c>
      <c r="G2046" s="58">
        <v>114.11588967895</v>
      </c>
      <c r="H2046" s="58">
        <v>93.792933087494902</v>
      </c>
      <c r="I2046" s="58">
        <v>98.180384842731897</v>
      </c>
      <c r="J2046" s="58">
        <v>107.70946311041899</v>
      </c>
      <c r="K2046" s="58">
        <v>97.328290361229406</v>
      </c>
      <c r="L2046" s="58">
        <v>101.55307713772299</v>
      </c>
      <c r="M2046" s="59">
        <v>0.60445237833623999</v>
      </c>
      <c r="N2046" s="59">
        <v>0.64861980734691904</v>
      </c>
      <c r="O2046" s="59">
        <v>0.60717106543620203</v>
      </c>
      <c r="P2046" s="59">
        <v>0.57241490778138704</v>
      </c>
      <c r="Q2046" s="59">
        <v>0.53224280758649001</v>
      </c>
      <c r="R2046" s="59">
        <v>0.54420359781675398</v>
      </c>
      <c r="S2046" s="59">
        <v>0.296628206048964</v>
      </c>
    </row>
    <row r="2047" spans="1:19" x14ac:dyDescent="0.3">
      <c r="A2047" t="s">
        <v>334</v>
      </c>
      <c r="B2047" t="s">
        <v>335</v>
      </c>
      <c r="C2047" s="51" t="s">
        <v>43</v>
      </c>
      <c r="D2047" s="51" t="s">
        <v>80</v>
      </c>
      <c r="E2047" s="51" t="s">
        <v>44</v>
      </c>
      <c r="F2047" s="58">
        <v>85.656184245525395</v>
      </c>
      <c r="G2047" s="58">
        <v>89.879362846307998</v>
      </c>
      <c r="H2047" s="58">
        <v>88.381283396711297</v>
      </c>
      <c r="I2047" s="58">
        <v>89.363794138458502</v>
      </c>
      <c r="J2047" s="58">
        <v>87.733534587041703</v>
      </c>
      <c r="K2047" s="58">
        <v>96.169256472130499</v>
      </c>
      <c r="L2047" s="58">
        <v>95.2981743650856</v>
      </c>
      <c r="M2047" s="59">
        <v>0.61366968079856798</v>
      </c>
      <c r="N2047" s="59">
        <v>0.65692316100394299</v>
      </c>
      <c r="O2047" s="59">
        <v>0.61886659985444004</v>
      </c>
      <c r="P2047" s="59">
        <v>0.58312662607916799</v>
      </c>
      <c r="Q2047" s="59">
        <v>0.54529700388331603</v>
      </c>
      <c r="R2047" s="59">
        <v>0.55801088590704095</v>
      </c>
      <c r="S2047" s="59">
        <v>0.48831936792522801</v>
      </c>
    </row>
    <row r="2048" spans="1:19" x14ac:dyDescent="0.3">
      <c r="A2048" t="s">
        <v>3670</v>
      </c>
      <c r="B2048" t="s">
        <v>3671</v>
      </c>
      <c r="C2048" s="51" t="s">
        <v>43</v>
      </c>
      <c r="D2048" s="51" t="s">
        <v>80</v>
      </c>
      <c r="E2048" s="51" t="s">
        <v>39</v>
      </c>
      <c r="F2048" s="58">
        <v>86.228300908512395</v>
      </c>
      <c r="G2048" s="58">
        <v>86.555817877698104</v>
      </c>
      <c r="H2048" s="58">
        <v>94.3105202378933</v>
      </c>
      <c r="I2048" s="58">
        <v>93.288477392228998</v>
      </c>
      <c r="J2048" s="58">
        <v>88.109135900542597</v>
      </c>
      <c r="K2048" s="58">
        <v>104.229622445766</v>
      </c>
      <c r="L2048" s="58"/>
      <c r="M2048" s="59">
        <v>0.42162983071410498</v>
      </c>
      <c r="N2048" s="59">
        <v>0.45725848374396899</v>
      </c>
      <c r="O2048" s="59">
        <v>0.423324824659011</v>
      </c>
      <c r="P2048" s="59">
        <v>0.39513295766468998</v>
      </c>
      <c r="Q2048" s="59">
        <v>0.35998936555584199</v>
      </c>
      <c r="R2048" s="59">
        <v>0.36933480439185201</v>
      </c>
      <c r="S2048" s="59">
        <v>0.29823450944067398</v>
      </c>
    </row>
    <row r="2049" spans="1:19" x14ac:dyDescent="0.3">
      <c r="A2049" t="s">
        <v>774</v>
      </c>
      <c r="B2049" t="s">
        <v>775</v>
      </c>
      <c r="C2049" s="51" t="s">
        <v>43</v>
      </c>
      <c r="D2049" s="51" t="s">
        <v>80</v>
      </c>
      <c r="E2049" s="51" t="s">
        <v>44</v>
      </c>
      <c r="F2049" s="58">
        <v>90.082537536069907</v>
      </c>
      <c r="G2049" s="58">
        <v>90.373612409442302</v>
      </c>
      <c r="H2049" s="58">
        <v>98.432320994006602</v>
      </c>
      <c r="I2049" s="58">
        <v>95.369286516138402</v>
      </c>
      <c r="J2049" s="58">
        <v>89.536305069778507</v>
      </c>
      <c r="K2049" s="58">
        <v>94.289500644632795</v>
      </c>
      <c r="L2049" s="58">
        <v>96.765758822028502</v>
      </c>
      <c r="M2049" s="59">
        <v>0.67382328235631395</v>
      </c>
      <c r="N2049" s="59">
        <v>0.71701814905672101</v>
      </c>
      <c r="O2049" s="59">
        <v>0.66931041928772494</v>
      </c>
      <c r="P2049" s="59">
        <v>0.65605705945622095</v>
      </c>
      <c r="Q2049" s="59">
        <v>0.62357092286492299</v>
      </c>
      <c r="R2049" s="59">
        <v>0.61821951418892895</v>
      </c>
      <c r="S2049" s="59">
        <v>0.55707941874836497</v>
      </c>
    </row>
    <row r="2050" spans="1:19" x14ac:dyDescent="0.3">
      <c r="A2050" t="s">
        <v>764</v>
      </c>
      <c r="B2050" t="s">
        <v>765</v>
      </c>
      <c r="C2050" s="51" t="s">
        <v>38</v>
      </c>
      <c r="D2050" s="51" t="s">
        <v>80</v>
      </c>
      <c r="E2050" s="51" t="s">
        <v>44</v>
      </c>
      <c r="F2050" s="58">
        <v>96.033102466293997</v>
      </c>
      <c r="G2050" s="58">
        <v>97.265767344406896</v>
      </c>
      <c r="H2050" s="58">
        <v>101.04334021607301</v>
      </c>
      <c r="I2050" s="58">
        <v>95.063692234167902</v>
      </c>
      <c r="J2050" s="58">
        <v>97.453472106464503</v>
      </c>
      <c r="K2050" s="58">
        <v>94.761110819181397</v>
      </c>
      <c r="L2050" s="58">
        <v>96.184406299384307</v>
      </c>
      <c r="M2050" s="59">
        <v>0.63110060945711399</v>
      </c>
      <c r="N2050" s="59">
        <v>0.67899881352882296</v>
      </c>
      <c r="O2050" s="59">
        <v>0.63349014832908601</v>
      </c>
      <c r="P2050" s="59">
        <v>0.61391540364874697</v>
      </c>
      <c r="Q2050" s="59">
        <v>0.581760041509227</v>
      </c>
      <c r="R2050" s="59">
        <v>0.57988000757324498</v>
      </c>
      <c r="S2050" s="59">
        <v>0.52459502847126604</v>
      </c>
    </row>
    <row r="2051" spans="1:19" x14ac:dyDescent="0.3">
      <c r="A2051" t="s">
        <v>766</v>
      </c>
      <c r="B2051" t="s">
        <v>767</v>
      </c>
      <c r="C2051" s="51" t="s">
        <v>38</v>
      </c>
      <c r="D2051" s="51" t="s">
        <v>80</v>
      </c>
      <c r="E2051" s="51" t="s">
        <v>39</v>
      </c>
      <c r="F2051" s="58">
        <v>95.511037136000198</v>
      </c>
      <c r="G2051" s="58">
        <v>93.977314259036604</v>
      </c>
      <c r="H2051" s="58">
        <v>101.02311239402501</v>
      </c>
      <c r="I2051" s="58">
        <v>97.114708699499801</v>
      </c>
      <c r="J2051" s="58">
        <v>93.386529804969896</v>
      </c>
      <c r="K2051" s="58">
        <v>94.5022297417228</v>
      </c>
      <c r="L2051" s="58">
        <v>98.579185803961906</v>
      </c>
      <c r="M2051" s="59">
        <v>0.53529034875646198</v>
      </c>
      <c r="N2051" s="59">
        <v>0.56679831055729402</v>
      </c>
      <c r="O2051" s="59">
        <v>0.53572613604894503</v>
      </c>
      <c r="P2051" s="59">
        <v>0.52578085015951703</v>
      </c>
      <c r="Q2051" s="59">
        <v>0.50307120812942396</v>
      </c>
      <c r="R2051" s="59">
        <v>0.49933114527314099</v>
      </c>
      <c r="S2051" s="59">
        <v>0.45849898762969699</v>
      </c>
    </row>
    <row r="2052" spans="1:19" x14ac:dyDescent="0.3">
      <c r="A2052" t="s">
        <v>762</v>
      </c>
      <c r="B2052" t="s">
        <v>763</v>
      </c>
      <c r="C2052" s="51" t="s">
        <v>38</v>
      </c>
      <c r="D2052" s="51" t="s">
        <v>80</v>
      </c>
      <c r="E2052" s="51" t="s">
        <v>44</v>
      </c>
      <c r="F2052" s="58">
        <v>85.222631780533504</v>
      </c>
      <c r="G2052" s="58">
        <v>87.355684169701703</v>
      </c>
      <c r="H2052" s="58">
        <v>99.3826920042019</v>
      </c>
      <c r="I2052" s="58">
        <v>95.063692234167902</v>
      </c>
      <c r="J2052" s="58">
        <v>95.0370232242838</v>
      </c>
      <c r="K2052" s="58">
        <v>94.761110819181397</v>
      </c>
      <c r="L2052" s="58">
        <v>104.258674031147</v>
      </c>
      <c r="M2052" s="59">
        <v>0.63110060945711399</v>
      </c>
      <c r="N2052" s="59">
        <v>0.67899881352882296</v>
      </c>
      <c r="O2052" s="59">
        <v>0.63349014832908601</v>
      </c>
      <c r="P2052" s="59">
        <v>0.61391540364874697</v>
      </c>
      <c r="Q2052" s="59">
        <v>0.581760041509227</v>
      </c>
      <c r="R2052" s="59">
        <v>0.57988000757324498</v>
      </c>
      <c r="S2052" s="59">
        <v>0.52459502847126604</v>
      </c>
    </row>
    <row r="2053" spans="1:19" x14ac:dyDescent="0.3">
      <c r="A2053" t="s">
        <v>770</v>
      </c>
      <c r="B2053" t="s">
        <v>771</v>
      </c>
      <c r="C2053" s="51" t="s">
        <v>38</v>
      </c>
      <c r="D2053" s="51" t="s">
        <v>80</v>
      </c>
      <c r="E2053" s="51" t="s">
        <v>44</v>
      </c>
      <c r="F2053" s="58">
        <v>101.442382223389</v>
      </c>
      <c r="G2053" s="58">
        <v>93.549490260319502</v>
      </c>
      <c r="H2053" s="58">
        <v>100.213016110138</v>
      </c>
      <c r="I2053" s="58">
        <v>95.063692234167902</v>
      </c>
      <c r="J2053" s="58">
        <v>88.9958986058721</v>
      </c>
      <c r="K2053" s="58">
        <v>92.682265094754797</v>
      </c>
      <c r="L2053" s="58">
        <v>96.184406299384307</v>
      </c>
      <c r="M2053" s="59">
        <v>0.63110060945711399</v>
      </c>
      <c r="N2053" s="59">
        <v>0.67899881352882296</v>
      </c>
      <c r="O2053" s="59">
        <v>0.63349014832908601</v>
      </c>
      <c r="P2053" s="59">
        <v>0.61391540364874697</v>
      </c>
      <c r="Q2053" s="59">
        <v>0.581760041509227</v>
      </c>
      <c r="R2053" s="59">
        <v>0.57988000757324498</v>
      </c>
      <c r="S2053" s="59">
        <v>0.52459502847126604</v>
      </c>
    </row>
    <row r="2054" spans="1:19" x14ac:dyDescent="0.3">
      <c r="A2054" t="s">
        <v>772</v>
      </c>
      <c r="B2054" t="s">
        <v>773</v>
      </c>
      <c r="C2054" s="51" t="s">
        <v>38</v>
      </c>
      <c r="D2054" s="51" t="s">
        <v>80</v>
      </c>
      <c r="E2054" s="51" t="s">
        <v>44</v>
      </c>
      <c r="F2054" s="58">
        <v>101.442382223389</v>
      </c>
      <c r="G2054" s="58">
        <v>91.071967824072402</v>
      </c>
      <c r="H2054" s="58">
        <v>102.698178791695</v>
      </c>
      <c r="I2054" s="58">
        <v>95.063692234167902</v>
      </c>
      <c r="J2054" s="58">
        <v>92.620569516183494</v>
      </c>
      <c r="K2054" s="58">
        <v>92.682265094754797</v>
      </c>
      <c r="L2054" s="58">
        <v>104.258674031147</v>
      </c>
      <c r="M2054" s="59">
        <v>0.63110060945711399</v>
      </c>
      <c r="N2054" s="59">
        <v>0.67899881352882296</v>
      </c>
      <c r="O2054" s="59">
        <v>0.63349014832908601</v>
      </c>
      <c r="P2054" s="59">
        <v>0.61391540364874697</v>
      </c>
      <c r="Q2054" s="59">
        <v>0.581760041509227</v>
      </c>
      <c r="R2054" s="59">
        <v>0.57988000757324498</v>
      </c>
      <c r="S2054" s="59">
        <v>0.52459502847126604</v>
      </c>
    </row>
    <row r="2055" spans="1:19" x14ac:dyDescent="0.3">
      <c r="A2055" t="s">
        <v>768</v>
      </c>
      <c r="B2055" t="s">
        <v>769</v>
      </c>
      <c r="C2055" s="51" t="s">
        <v>38</v>
      </c>
      <c r="D2055" s="51" t="s">
        <v>80</v>
      </c>
      <c r="E2055" s="51" t="s">
        <v>44</v>
      </c>
      <c r="F2055" s="58">
        <v>85.222631780533504</v>
      </c>
      <c r="G2055" s="58">
        <v>86.116922951578104</v>
      </c>
      <c r="H2055" s="58">
        <v>96.891723468710097</v>
      </c>
      <c r="I2055" s="58">
        <v>95.063692234167902</v>
      </c>
      <c r="J2055" s="58">
        <v>90.204115808083301</v>
      </c>
      <c r="K2055" s="58">
        <v>96.8461770279186</v>
      </c>
      <c r="L2055" s="58">
        <v>96.184406299384307</v>
      </c>
      <c r="M2055" s="59">
        <v>0.63110060945711399</v>
      </c>
      <c r="N2055" s="59">
        <v>0.67899881352882296</v>
      </c>
      <c r="O2055" s="59">
        <v>0.63349014832908601</v>
      </c>
      <c r="P2055" s="59">
        <v>0.61391540364874697</v>
      </c>
      <c r="Q2055" s="59">
        <v>0.581760041509227</v>
      </c>
      <c r="R2055" s="59">
        <v>0.57988000757324498</v>
      </c>
      <c r="S2055" s="59">
        <v>0.52459502847126604</v>
      </c>
    </row>
    <row r="2056" spans="1:19" x14ac:dyDescent="0.3">
      <c r="A2056" t="s">
        <v>1540</v>
      </c>
      <c r="B2056" t="s">
        <v>1541</v>
      </c>
      <c r="C2056" s="51" t="s">
        <v>38</v>
      </c>
      <c r="D2056" s="51" t="s">
        <v>80</v>
      </c>
      <c r="E2056" s="51" t="s">
        <v>44</v>
      </c>
      <c r="F2056" s="58">
        <v>100.789442816928</v>
      </c>
      <c r="G2056" s="58">
        <v>89.957516366460695</v>
      </c>
      <c r="H2056" s="58">
        <v>120.31941827339401</v>
      </c>
      <c r="I2056" s="58">
        <v>100.442402944566</v>
      </c>
      <c r="J2056" s="58">
        <v>99.591388219661397</v>
      </c>
      <c r="K2056" s="58">
        <v>90.484054869548899</v>
      </c>
      <c r="L2056" s="58">
        <v>90.697972091010598</v>
      </c>
      <c r="M2056" s="59">
        <v>0.64530446251483098</v>
      </c>
      <c r="N2056" s="59">
        <v>0.68283598726767003</v>
      </c>
      <c r="O2056" s="59">
        <v>0.64821101671242198</v>
      </c>
      <c r="P2056" s="59">
        <v>0.61984733650386603</v>
      </c>
      <c r="Q2056" s="59">
        <v>0.58666751861473698</v>
      </c>
      <c r="R2056" s="59">
        <v>0.59489278713973004</v>
      </c>
      <c r="S2056" s="59">
        <v>0.53009194851492503</v>
      </c>
    </row>
    <row r="2057" spans="1:19" x14ac:dyDescent="0.3">
      <c r="A2057" t="s">
        <v>4600</v>
      </c>
      <c r="B2057" t="s">
        <v>4601</v>
      </c>
      <c r="C2057" s="51" t="s">
        <v>38</v>
      </c>
      <c r="D2057" s="51" t="s">
        <v>80</v>
      </c>
      <c r="E2057" s="51" t="s">
        <v>39</v>
      </c>
      <c r="F2057" s="58">
        <v>97.938859937409802</v>
      </c>
      <c r="G2057" s="58">
        <v>94.774946654709694</v>
      </c>
      <c r="H2057" s="58">
        <v>118.746807231677</v>
      </c>
      <c r="I2057" s="58">
        <v>105.490740942301</v>
      </c>
      <c r="J2057" s="58">
        <v>109.742043879021</v>
      </c>
      <c r="K2057" s="58">
        <v>102.87143559492</v>
      </c>
      <c r="L2057" s="58">
        <v>96.248250715809803</v>
      </c>
      <c r="M2057" s="59">
        <v>0.47926925118430702</v>
      </c>
      <c r="N2057" s="59">
        <v>0.50788400796074296</v>
      </c>
      <c r="O2057" s="59">
        <v>0.48213822089491998</v>
      </c>
      <c r="P2057" s="59">
        <v>0.45959795565419398</v>
      </c>
      <c r="Q2057" s="59">
        <v>0.43270315805237097</v>
      </c>
      <c r="R2057" s="59">
        <v>0.44022743181484902</v>
      </c>
      <c r="S2057" s="59">
        <v>0.38941217254178701</v>
      </c>
    </row>
    <row r="2058" spans="1:19" x14ac:dyDescent="0.3">
      <c r="A2058" t="s">
        <v>1544</v>
      </c>
      <c r="B2058" t="s">
        <v>1545</v>
      </c>
      <c r="C2058" s="51" t="s">
        <v>43</v>
      </c>
      <c r="D2058" s="51" t="s">
        <v>80</v>
      </c>
      <c r="E2058" s="51" t="s">
        <v>39</v>
      </c>
      <c r="F2058" s="58">
        <v>98.743564553554805</v>
      </c>
      <c r="G2058" s="58">
        <v>98.579729068842695</v>
      </c>
      <c r="H2058" s="58">
        <v>113.41911359287499</v>
      </c>
      <c r="I2058" s="58">
        <v>103.404077643703</v>
      </c>
      <c r="J2058" s="58">
        <v>99.0198883565145</v>
      </c>
      <c r="K2058" s="58">
        <v>90.0504555806951</v>
      </c>
      <c r="L2058" s="58">
        <v>91.110393627186099</v>
      </c>
      <c r="M2058" s="59">
        <v>0.56760383286556904</v>
      </c>
      <c r="N2058" s="59">
        <v>0.59422178199354503</v>
      </c>
      <c r="O2058" s="59">
        <v>0.56824366741596599</v>
      </c>
      <c r="P2058" s="59">
        <v>0.55012370994021698</v>
      </c>
      <c r="Q2058" s="59">
        <v>0.52478063309321898</v>
      </c>
      <c r="R2058" s="59">
        <v>0.52877098547103196</v>
      </c>
      <c r="S2058" s="59">
        <v>0.4771111750725</v>
      </c>
    </row>
    <row r="2059" spans="1:19" x14ac:dyDescent="0.3">
      <c r="A2059" t="s">
        <v>1532</v>
      </c>
      <c r="B2059" t="s">
        <v>1533</v>
      </c>
      <c r="C2059" s="51" t="s">
        <v>38</v>
      </c>
      <c r="D2059" s="51" t="s">
        <v>80</v>
      </c>
      <c r="E2059" s="51" t="s">
        <v>44</v>
      </c>
      <c r="F2059" s="58">
        <v>98.549410824334203</v>
      </c>
      <c r="G2059" s="58">
        <v>90.784090860180996</v>
      </c>
      <c r="H2059" s="58">
        <v>112.77456924822501</v>
      </c>
      <c r="I2059" s="58">
        <v>100.532824490569</v>
      </c>
      <c r="J2059" s="58">
        <v>94.031745588246906</v>
      </c>
      <c r="K2059" s="58">
        <v>89.919223427820995</v>
      </c>
      <c r="L2059" s="58">
        <v>90.401324367662696</v>
      </c>
      <c r="M2059" s="59">
        <v>0.64234015498465302</v>
      </c>
      <c r="N2059" s="59">
        <v>0.68132148279076399</v>
      </c>
      <c r="O2059" s="59">
        <v>0.64501321940773604</v>
      </c>
      <c r="P2059" s="59">
        <v>0.61824085523731598</v>
      </c>
      <c r="Q2059" s="59">
        <v>0.58534624908866695</v>
      </c>
      <c r="R2059" s="59">
        <v>0.59200022742904601</v>
      </c>
      <c r="S2059" s="59">
        <v>0.52866690099937097</v>
      </c>
    </row>
    <row r="2060" spans="1:19" x14ac:dyDescent="0.3">
      <c r="A2060" t="s">
        <v>1534</v>
      </c>
      <c r="B2060" t="s">
        <v>1535</v>
      </c>
      <c r="C2060" s="51" t="s">
        <v>43</v>
      </c>
      <c r="D2060" s="51" t="s">
        <v>80</v>
      </c>
      <c r="E2060" s="51" t="s">
        <v>39</v>
      </c>
      <c r="F2060" s="58">
        <v>98.241232469116596</v>
      </c>
      <c r="G2060" s="58">
        <v>96.931165810648693</v>
      </c>
      <c r="H2060" s="58">
        <v>115.994794643402</v>
      </c>
      <c r="I2060" s="58">
        <v>104.138426589269</v>
      </c>
      <c r="J2060" s="58">
        <v>98.868156621993293</v>
      </c>
      <c r="K2060" s="58">
        <v>90.600151466128096</v>
      </c>
      <c r="L2060" s="58">
        <v>91.655554625309406</v>
      </c>
      <c r="M2060" s="59">
        <v>0.54093092362139805</v>
      </c>
      <c r="N2060" s="59">
        <v>0.56418867256813598</v>
      </c>
      <c r="O2060" s="59">
        <v>0.54091309405675603</v>
      </c>
      <c r="P2060" s="59">
        <v>0.52594209776456702</v>
      </c>
      <c r="Q2060" s="59">
        <v>0.50304357168398794</v>
      </c>
      <c r="R2060" s="59">
        <v>0.50575523408078005</v>
      </c>
      <c r="S2060" s="59">
        <v>0.458177937758182</v>
      </c>
    </row>
    <row r="2061" spans="1:19" x14ac:dyDescent="0.3">
      <c r="A2061" t="s">
        <v>1536</v>
      </c>
      <c r="B2061" t="s">
        <v>1537</v>
      </c>
      <c r="C2061" s="51" t="s">
        <v>38</v>
      </c>
      <c r="D2061" s="51" t="s">
        <v>80</v>
      </c>
      <c r="E2061" s="51" t="s">
        <v>44</v>
      </c>
      <c r="F2061" s="58">
        <v>98.549410824334203</v>
      </c>
      <c r="G2061" s="58">
        <v>98.216667695833294</v>
      </c>
      <c r="H2061" s="58">
        <v>117.75069668295799</v>
      </c>
      <c r="I2061" s="58">
        <v>111.078296153092</v>
      </c>
      <c r="J2061" s="58">
        <v>96.448196883387396</v>
      </c>
      <c r="K2061" s="58">
        <v>89.919223427820995</v>
      </c>
      <c r="L2061" s="58">
        <v>90.401324367662696</v>
      </c>
      <c r="M2061" s="59">
        <v>0.64234015498465302</v>
      </c>
      <c r="N2061" s="59">
        <v>0.68132148279076399</v>
      </c>
      <c r="O2061" s="59">
        <v>0.64501321940773604</v>
      </c>
      <c r="P2061" s="59">
        <v>0.61824085523731598</v>
      </c>
      <c r="Q2061" s="59">
        <v>0.58534624908866695</v>
      </c>
      <c r="R2061" s="59">
        <v>0.59200022742904601</v>
      </c>
      <c r="S2061" s="59">
        <v>0.52866690099937097</v>
      </c>
    </row>
    <row r="2062" spans="1:19" x14ac:dyDescent="0.3">
      <c r="A2062" t="s">
        <v>1538</v>
      </c>
      <c r="B2062" t="s">
        <v>1539</v>
      </c>
      <c r="C2062" s="51" t="s">
        <v>38</v>
      </c>
      <c r="D2062" s="51" t="s">
        <v>80</v>
      </c>
      <c r="E2062" s="51" t="s">
        <v>39</v>
      </c>
      <c r="F2062" s="58">
        <v>98.241232469116596</v>
      </c>
      <c r="G2062" s="58">
        <v>96.931165810648693</v>
      </c>
      <c r="H2062" s="58">
        <v>115.994794643402</v>
      </c>
      <c r="I2062" s="58">
        <v>104.138426589269</v>
      </c>
      <c r="J2062" s="58">
        <v>98.868156621993293</v>
      </c>
      <c r="K2062" s="58">
        <v>90.600151466128096</v>
      </c>
      <c r="L2062" s="58">
        <v>91.655554625309406</v>
      </c>
      <c r="M2062" s="59">
        <v>0.54093092362139805</v>
      </c>
      <c r="N2062" s="59">
        <v>0.56418867256813598</v>
      </c>
      <c r="O2062" s="59">
        <v>0.54091309405675603</v>
      </c>
      <c r="P2062" s="59">
        <v>0.52594209776456702</v>
      </c>
      <c r="Q2062" s="59">
        <v>0.50304357168398794</v>
      </c>
      <c r="R2062" s="59">
        <v>0.50575523408078005</v>
      </c>
      <c r="S2062" s="59">
        <v>0.458177937758182</v>
      </c>
    </row>
    <row r="2063" spans="1:19" x14ac:dyDescent="0.3">
      <c r="A2063" t="s">
        <v>1542</v>
      </c>
      <c r="B2063" t="s">
        <v>1543</v>
      </c>
      <c r="C2063" s="51" t="s">
        <v>43</v>
      </c>
      <c r="D2063" s="51" t="s">
        <v>80</v>
      </c>
      <c r="E2063" s="51" t="s">
        <v>39</v>
      </c>
      <c r="F2063" s="58">
        <v>98.241232469116596</v>
      </c>
      <c r="G2063" s="58">
        <v>96.931165810648693</v>
      </c>
      <c r="H2063" s="58">
        <v>115.994794643402</v>
      </c>
      <c r="I2063" s="58">
        <v>104.138426589269</v>
      </c>
      <c r="J2063" s="58">
        <v>98.868156621993293</v>
      </c>
      <c r="K2063" s="58">
        <v>90.600151466128096</v>
      </c>
      <c r="L2063" s="58">
        <v>91.655554625309406</v>
      </c>
      <c r="M2063" s="59">
        <v>0.54093092362139805</v>
      </c>
      <c r="N2063" s="59">
        <v>0.56418867256813598</v>
      </c>
      <c r="O2063" s="59">
        <v>0.54091309405675603</v>
      </c>
      <c r="P2063" s="59">
        <v>0.52594209776456702</v>
      </c>
      <c r="Q2063" s="59">
        <v>0.50304357168398794</v>
      </c>
      <c r="R2063" s="59">
        <v>0.50575523408078005</v>
      </c>
      <c r="S2063" s="59">
        <v>0.458177937758182</v>
      </c>
    </row>
    <row r="2064" spans="1:19" x14ac:dyDescent="0.3">
      <c r="A2064" t="s">
        <v>4602</v>
      </c>
      <c r="B2064" t="s">
        <v>4603</v>
      </c>
      <c r="C2064" s="51" t="s">
        <v>43</v>
      </c>
      <c r="D2064" s="51" t="s">
        <v>80</v>
      </c>
      <c r="E2064" s="51" t="s">
        <v>44</v>
      </c>
      <c r="F2064" s="58">
        <v>100.906187386583</v>
      </c>
      <c r="G2064" s="58">
        <v>104.699589577263</v>
      </c>
      <c r="H2064" s="58">
        <v>130.41343431906799</v>
      </c>
      <c r="I2064" s="58">
        <v>118.14065795903799</v>
      </c>
      <c r="J2064" s="58">
        <v>120.027091744193</v>
      </c>
      <c r="K2064" s="58">
        <v>103.189546002713</v>
      </c>
      <c r="L2064" s="58">
        <v>95.679231773611505</v>
      </c>
      <c r="M2064" s="59">
        <v>0.64158345193980104</v>
      </c>
      <c r="N2064" s="59">
        <v>0.68548352649323496</v>
      </c>
      <c r="O2064" s="59">
        <v>0.64669433604400295</v>
      </c>
      <c r="P2064" s="59">
        <v>0.61062584221402405</v>
      </c>
      <c r="Q2064" s="59">
        <v>0.57136990972434798</v>
      </c>
      <c r="R2064" s="59">
        <v>0.58415210550638696</v>
      </c>
      <c r="S2064" s="59">
        <v>0.51066644326919697</v>
      </c>
    </row>
    <row r="2065" spans="1:19" x14ac:dyDescent="0.3">
      <c r="A2065" t="s">
        <v>4598</v>
      </c>
      <c r="B2065" t="s">
        <v>4599</v>
      </c>
      <c r="C2065" s="51" t="s">
        <v>38</v>
      </c>
      <c r="D2065" s="51" t="s">
        <v>80</v>
      </c>
      <c r="E2065" s="51" t="s">
        <v>44</v>
      </c>
      <c r="F2065" s="58">
        <v>97.3886273512272</v>
      </c>
      <c r="G2065" s="58">
        <v>88.923977947998097</v>
      </c>
      <c r="H2065" s="58">
        <v>118.71061047457199</v>
      </c>
      <c r="I2065" s="58">
        <v>104.167761095044</v>
      </c>
      <c r="J2065" s="58">
        <v>111.551715426621</v>
      </c>
      <c r="K2065" s="58">
        <v>99.052321953848804</v>
      </c>
      <c r="L2065" s="58">
        <v>95.293151640017101</v>
      </c>
      <c r="M2065" s="59">
        <v>0.60897968534492997</v>
      </c>
      <c r="N2065" s="59">
        <v>0.65330625085807903</v>
      </c>
      <c r="O2065" s="59">
        <v>0.61414890774654096</v>
      </c>
      <c r="P2065" s="59">
        <v>0.57830057155685299</v>
      </c>
      <c r="Q2065" s="59">
        <v>0.53977761081757403</v>
      </c>
      <c r="R2065" s="59">
        <v>0.55222674800322902</v>
      </c>
      <c r="S2065" s="59">
        <v>0.48117666303307799</v>
      </c>
    </row>
    <row r="2066" spans="1:19" x14ac:dyDescent="0.3">
      <c r="A2066" t="s">
        <v>2918</v>
      </c>
      <c r="B2066" t="s">
        <v>2919</v>
      </c>
      <c r="C2066" s="51" t="s">
        <v>43</v>
      </c>
      <c r="D2066" s="51" t="s">
        <v>80</v>
      </c>
      <c r="E2066" s="51" t="s">
        <v>39</v>
      </c>
      <c r="F2066" s="58">
        <v>81.161996215560393</v>
      </c>
      <c r="G2066" s="58">
        <v>79.371147358814497</v>
      </c>
      <c r="H2066" s="58">
        <v>86.601552770973399</v>
      </c>
      <c r="I2066" s="58">
        <v>88.448220306884906</v>
      </c>
      <c r="J2066" s="58">
        <v>83.107022095366503</v>
      </c>
      <c r="K2066" s="58">
        <v>94.013162078947801</v>
      </c>
      <c r="L2066" s="58">
        <v>104.512120738101</v>
      </c>
      <c r="M2066" s="59">
        <v>0.430879274940695</v>
      </c>
      <c r="N2066" s="59">
        <v>0.46463713743351598</v>
      </c>
      <c r="O2066" s="59">
        <v>0.43004831538530802</v>
      </c>
      <c r="P2066" s="59">
        <v>0.40670189260983702</v>
      </c>
      <c r="Q2066" s="59">
        <v>0.37280001942055402</v>
      </c>
      <c r="R2066" s="59">
        <v>0.37873571062790601</v>
      </c>
      <c r="S2066" s="59">
        <v>0.30498535774755797</v>
      </c>
    </row>
    <row r="2067" spans="1:19" x14ac:dyDescent="0.3">
      <c r="A2067" t="s">
        <v>758</v>
      </c>
      <c r="B2067" t="s">
        <v>759</v>
      </c>
      <c r="C2067" s="51" t="s">
        <v>43</v>
      </c>
      <c r="D2067" s="51" t="s">
        <v>80</v>
      </c>
      <c r="E2067" s="51" t="s">
        <v>39</v>
      </c>
      <c r="F2067" s="58">
        <v>80.757227090081003</v>
      </c>
      <c r="G2067" s="58">
        <v>82.796367461881104</v>
      </c>
      <c r="H2067" s="58">
        <v>85.887867703241696</v>
      </c>
      <c r="I2067" s="58">
        <v>92.829910980356004</v>
      </c>
      <c r="J2067" s="58">
        <v>84.938362021453301</v>
      </c>
      <c r="K2067" s="58">
        <v>97.437725019772898</v>
      </c>
      <c r="L2067" s="58"/>
      <c r="M2067" s="59">
        <v>0.39642629405017499</v>
      </c>
      <c r="N2067" s="59">
        <v>0.43020160796013102</v>
      </c>
      <c r="O2067" s="59">
        <v>0.39957712899282299</v>
      </c>
      <c r="P2067" s="59">
        <v>0.374237018604406</v>
      </c>
      <c r="Q2067" s="59">
        <v>0.34501737581441699</v>
      </c>
      <c r="R2067" s="59">
        <v>0.35270959869216501</v>
      </c>
      <c r="S2067" s="59">
        <v>0.29897771104612503</v>
      </c>
    </row>
    <row r="2068" spans="1:19" x14ac:dyDescent="0.3">
      <c r="A2068" t="s">
        <v>5104</v>
      </c>
      <c r="B2068" t="s">
        <v>5105</v>
      </c>
      <c r="C2068" s="51" t="s">
        <v>38</v>
      </c>
      <c r="D2068" s="51" t="s">
        <v>80</v>
      </c>
      <c r="E2068" s="51" t="s">
        <v>39</v>
      </c>
      <c r="F2068" s="58">
        <v>92.084093825980901</v>
      </c>
      <c r="G2068" s="58">
        <v>84.607827426041297</v>
      </c>
      <c r="H2068" s="58">
        <v>90.259770274070704</v>
      </c>
      <c r="I2068" s="58">
        <v>92.6349096941304</v>
      </c>
      <c r="J2068" s="58">
        <v>86.549157427085404</v>
      </c>
      <c r="K2068" s="58">
        <v>96.991954221065399</v>
      </c>
      <c r="L2068" s="58"/>
      <c r="M2068" s="59">
        <v>0.391053937331035</v>
      </c>
      <c r="N2068" s="59">
        <v>0.42596178638840998</v>
      </c>
      <c r="O2068" s="59">
        <v>0.39440036521537303</v>
      </c>
      <c r="P2068" s="59">
        <v>0.36814041551467502</v>
      </c>
      <c r="Q2068" s="59">
        <v>0.3378972890984</v>
      </c>
      <c r="R2068" s="59">
        <v>0.34599510496279401</v>
      </c>
      <c r="S2068" s="59">
        <v>0.29049176289072998</v>
      </c>
    </row>
    <row r="2069" spans="1:19" x14ac:dyDescent="0.3">
      <c r="A2069" t="s">
        <v>750</v>
      </c>
      <c r="B2069" t="s">
        <v>751</v>
      </c>
      <c r="C2069" s="51" t="s">
        <v>38</v>
      </c>
      <c r="D2069" s="51" t="s">
        <v>80</v>
      </c>
      <c r="E2069" s="51" t="s">
        <v>39</v>
      </c>
      <c r="F2069" s="58">
        <v>80.757227090081003</v>
      </c>
      <c r="G2069" s="58">
        <v>82.796367461881104</v>
      </c>
      <c r="H2069" s="58">
        <v>85.887867703241696</v>
      </c>
      <c r="I2069" s="58">
        <v>92.829910980356004</v>
      </c>
      <c r="J2069" s="58">
        <v>84.938362021453301</v>
      </c>
      <c r="K2069" s="58">
        <v>97.437725019772898</v>
      </c>
      <c r="L2069" s="58"/>
      <c r="M2069" s="59">
        <v>0.39642629405017499</v>
      </c>
      <c r="N2069" s="59">
        <v>0.43020160796013102</v>
      </c>
      <c r="O2069" s="59">
        <v>0.39957712899282299</v>
      </c>
      <c r="P2069" s="59">
        <v>0.374237018604406</v>
      </c>
      <c r="Q2069" s="59">
        <v>0.34501737581441699</v>
      </c>
      <c r="R2069" s="59">
        <v>0.35270959869216501</v>
      </c>
      <c r="S2069" s="59">
        <v>0.29897771104612503</v>
      </c>
    </row>
    <row r="2070" spans="1:19" x14ac:dyDescent="0.3">
      <c r="A2070" t="s">
        <v>756</v>
      </c>
      <c r="B2070" t="s">
        <v>757</v>
      </c>
      <c r="C2070" s="51" t="s">
        <v>43</v>
      </c>
      <c r="D2070" s="51" t="s">
        <v>80</v>
      </c>
      <c r="E2070" s="51" t="s">
        <v>39</v>
      </c>
      <c r="F2070" s="58">
        <v>80.757227090081003</v>
      </c>
      <c r="G2070" s="58">
        <v>82.796367461881104</v>
      </c>
      <c r="H2070" s="58">
        <v>85.887867703241696</v>
      </c>
      <c r="I2070" s="58">
        <v>92.829910980356004</v>
      </c>
      <c r="J2070" s="58">
        <v>84.938362021453301</v>
      </c>
      <c r="K2070" s="58">
        <v>97.437725019772898</v>
      </c>
      <c r="L2070" s="58"/>
      <c r="M2070" s="59">
        <v>0.39642629405017499</v>
      </c>
      <c r="N2070" s="59">
        <v>0.43020160796013102</v>
      </c>
      <c r="O2070" s="59">
        <v>0.39957712899282299</v>
      </c>
      <c r="P2070" s="59">
        <v>0.374237018604406</v>
      </c>
      <c r="Q2070" s="59">
        <v>0.34501737581441699</v>
      </c>
      <c r="R2070" s="59">
        <v>0.35270959869216501</v>
      </c>
      <c r="S2070" s="59">
        <v>0.29897771104612503</v>
      </c>
    </row>
    <row r="2071" spans="1:19" x14ac:dyDescent="0.3">
      <c r="A2071" t="s">
        <v>754</v>
      </c>
      <c r="B2071" t="s">
        <v>755</v>
      </c>
      <c r="C2071" s="51" t="s">
        <v>38</v>
      </c>
      <c r="D2071" s="51" t="s">
        <v>80</v>
      </c>
      <c r="E2071" s="51" t="s">
        <v>39</v>
      </c>
      <c r="F2071" s="58">
        <v>80.757227090081003</v>
      </c>
      <c r="G2071" s="58">
        <v>82.796367461881104</v>
      </c>
      <c r="H2071" s="58">
        <v>85.887867703241696</v>
      </c>
      <c r="I2071" s="58">
        <v>92.829910980356004</v>
      </c>
      <c r="J2071" s="58">
        <v>84.938362021453301</v>
      </c>
      <c r="K2071" s="58">
        <v>97.437725019772898</v>
      </c>
      <c r="L2071" s="58"/>
      <c r="M2071" s="59">
        <v>0.39642629405017499</v>
      </c>
      <c r="N2071" s="59">
        <v>0.43020160796013102</v>
      </c>
      <c r="O2071" s="59">
        <v>0.39957712899282299</v>
      </c>
      <c r="P2071" s="59">
        <v>0.374237018604406</v>
      </c>
      <c r="Q2071" s="59">
        <v>0.34501737581441699</v>
      </c>
      <c r="R2071" s="59">
        <v>0.35270959869216501</v>
      </c>
      <c r="S2071" s="59">
        <v>0.29897771104612503</v>
      </c>
    </row>
    <row r="2072" spans="1:19" x14ac:dyDescent="0.3">
      <c r="A2072" t="s">
        <v>2908</v>
      </c>
      <c r="B2072" t="s">
        <v>2909</v>
      </c>
      <c r="C2072" s="51" t="s">
        <v>38</v>
      </c>
      <c r="D2072" s="51" t="s">
        <v>80</v>
      </c>
      <c r="E2072" s="51" t="s">
        <v>39</v>
      </c>
      <c r="F2072" s="58">
        <v>81.161996215560393</v>
      </c>
      <c r="G2072" s="58">
        <v>79.371147358814497</v>
      </c>
      <c r="H2072" s="58">
        <v>86.601552770973399</v>
      </c>
      <c r="I2072" s="58">
        <v>88.448220306884906</v>
      </c>
      <c r="J2072" s="58">
        <v>83.107022095366503</v>
      </c>
      <c r="K2072" s="58">
        <v>94.013162078947801</v>
      </c>
      <c r="L2072" s="58">
        <v>104.512120738101</v>
      </c>
      <c r="M2072" s="59">
        <v>0.430879274940695</v>
      </c>
      <c r="N2072" s="59">
        <v>0.46463713743351598</v>
      </c>
      <c r="O2072" s="59">
        <v>0.43004831538530802</v>
      </c>
      <c r="P2072" s="59">
        <v>0.40670189260983702</v>
      </c>
      <c r="Q2072" s="59">
        <v>0.37280001942055402</v>
      </c>
      <c r="R2072" s="59">
        <v>0.37873571062790601</v>
      </c>
      <c r="S2072" s="59">
        <v>0.30498535774755797</v>
      </c>
    </row>
    <row r="2073" spans="1:19" x14ac:dyDescent="0.3">
      <c r="A2073" t="s">
        <v>4908</v>
      </c>
      <c r="B2073" t="s">
        <v>4909</v>
      </c>
      <c r="C2073" s="51" t="s">
        <v>38</v>
      </c>
      <c r="D2073" s="51" t="s">
        <v>80</v>
      </c>
      <c r="E2073" s="51" t="s">
        <v>39</v>
      </c>
      <c r="F2073" s="58">
        <v>79.134600460899193</v>
      </c>
      <c r="G2073" s="58">
        <v>82.744560777862304</v>
      </c>
      <c r="H2073" s="58">
        <v>86.765024436813505</v>
      </c>
      <c r="I2073" s="58">
        <v>95.780033229333398</v>
      </c>
      <c r="J2073" s="58">
        <v>90.100985908693403</v>
      </c>
      <c r="K2073" s="58">
        <v>98.843296481518806</v>
      </c>
      <c r="L2073" s="58"/>
      <c r="M2073" s="59">
        <v>0.37979144651949598</v>
      </c>
      <c r="N2073" s="59">
        <v>0.41673207679257401</v>
      </c>
      <c r="O2073" s="59">
        <v>0.38309982197644199</v>
      </c>
      <c r="P2073" s="59">
        <v>0.35614628577039198</v>
      </c>
      <c r="Q2073" s="59">
        <v>0.324853359934622</v>
      </c>
      <c r="R2073" s="59">
        <v>0.33301303058167198</v>
      </c>
      <c r="S2073" s="59">
        <v>0.27916007826691103</v>
      </c>
    </row>
    <row r="2074" spans="1:19" x14ac:dyDescent="0.3">
      <c r="A2074" t="s">
        <v>2912</v>
      </c>
      <c r="B2074" t="s">
        <v>2913</v>
      </c>
      <c r="C2074" s="51" t="s">
        <v>43</v>
      </c>
      <c r="D2074" s="51" t="s">
        <v>80</v>
      </c>
      <c r="E2074" s="51" t="s">
        <v>39</v>
      </c>
      <c r="F2074" s="58">
        <v>81.161996215560393</v>
      </c>
      <c r="G2074" s="58">
        <v>79.371147358814497</v>
      </c>
      <c r="H2074" s="58">
        <v>86.601552770973399</v>
      </c>
      <c r="I2074" s="58">
        <v>88.448220306884906</v>
      </c>
      <c r="J2074" s="58">
        <v>83.107022095366503</v>
      </c>
      <c r="K2074" s="58">
        <v>94.013162078947801</v>
      </c>
      <c r="L2074" s="58">
        <v>104.512120738101</v>
      </c>
      <c r="M2074" s="59">
        <v>0.430879274940695</v>
      </c>
      <c r="N2074" s="59">
        <v>0.46463713743351598</v>
      </c>
      <c r="O2074" s="59">
        <v>0.43004831538530802</v>
      </c>
      <c r="P2074" s="59">
        <v>0.40670189260983702</v>
      </c>
      <c r="Q2074" s="59">
        <v>0.37280001942055402</v>
      </c>
      <c r="R2074" s="59">
        <v>0.37873571062790601</v>
      </c>
      <c r="S2074" s="59">
        <v>0.30498535774755797</v>
      </c>
    </row>
    <row r="2075" spans="1:19" x14ac:dyDescent="0.3">
      <c r="A2075" t="s">
        <v>4898</v>
      </c>
      <c r="B2075" t="s">
        <v>4899</v>
      </c>
      <c r="C2075" s="51" t="s">
        <v>38</v>
      </c>
      <c r="D2075" s="51" t="s">
        <v>80</v>
      </c>
      <c r="E2075" s="51" t="s">
        <v>39</v>
      </c>
      <c r="F2075" s="58">
        <v>79.134600460899193</v>
      </c>
      <c r="G2075" s="58">
        <v>82.744560777862304</v>
      </c>
      <c r="H2075" s="58">
        <v>86.765024436813505</v>
      </c>
      <c r="I2075" s="58">
        <v>95.780033229333398</v>
      </c>
      <c r="J2075" s="58">
        <v>90.100985908693403</v>
      </c>
      <c r="K2075" s="58">
        <v>98.843296481518806</v>
      </c>
      <c r="L2075" s="58"/>
      <c r="M2075" s="59">
        <v>0.37979144651949598</v>
      </c>
      <c r="N2075" s="59">
        <v>0.41673207679257401</v>
      </c>
      <c r="O2075" s="59">
        <v>0.38309982197644199</v>
      </c>
      <c r="P2075" s="59">
        <v>0.35614628577039198</v>
      </c>
      <c r="Q2075" s="59">
        <v>0.324853359934622</v>
      </c>
      <c r="R2075" s="59">
        <v>0.33301303058167198</v>
      </c>
      <c r="S2075" s="59">
        <v>0.27916007826691103</v>
      </c>
    </row>
    <row r="2076" spans="1:19" x14ac:dyDescent="0.3">
      <c r="A2076" t="s">
        <v>5106</v>
      </c>
      <c r="B2076" t="s">
        <v>5107</v>
      </c>
      <c r="C2076" s="51" t="s">
        <v>38</v>
      </c>
      <c r="D2076" s="51" t="s">
        <v>80</v>
      </c>
      <c r="E2076" s="51" t="s">
        <v>39</v>
      </c>
      <c r="F2076" s="58">
        <v>92.084093825980901</v>
      </c>
      <c r="G2076" s="58">
        <v>84.607827426041297</v>
      </c>
      <c r="H2076" s="58">
        <v>90.259770274070704</v>
      </c>
      <c r="I2076" s="58">
        <v>92.6349096941304</v>
      </c>
      <c r="J2076" s="58">
        <v>86.549157427085404</v>
      </c>
      <c r="K2076" s="58">
        <v>96.991954221065399</v>
      </c>
      <c r="L2076" s="58"/>
      <c r="M2076" s="59">
        <v>0.391053937331035</v>
      </c>
      <c r="N2076" s="59">
        <v>0.42596178638840998</v>
      </c>
      <c r="O2076" s="59">
        <v>0.39440036521537303</v>
      </c>
      <c r="P2076" s="59">
        <v>0.36814041551467502</v>
      </c>
      <c r="Q2076" s="59">
        <v>0.3378972890984</v>
      </c>
      <c r="R2076" s="59">
        <v>0.34599510496279401</v>
      </c>
      <c r="S2076" s="59">
        <v>0.29049176289072998</v>
      </c>
    </row>
    <row r="2077" spans="1:19" x14ac:dyDescent="0.3">
      <c r="A2077" t="s">
        <v>4912</v>
      </c>
      <c r="B2077" t="s">
        <v>4913</v>
      </c>
      <c r="C2077" s="51" t="s">
        <v>43</v>
      </c>
      <c r="D2077" s="51" t="s">
        <v>80</v>
      </c>
      <c r="E2077" s="51" t="s">
        <v>39</v>
      </c>
      <c r="F2077" s="58">
        <v>79.134600460899193</v>
      </c>
      <c r="G2077" s="58">
        <v>82.744560777862304</v>
      </c>
      <c r="H2077" s="58">
        <v>86.765024436813505</v>
      </c>
      <c r="I2077" s="58">
        <v>95.780033229333398</v>
      </c>
      <c r="J2077" s="58">
        <v>90.100985908693403</v>
      </c>
      <c r="K2077" s="58">
        <v>98.843296481518806</v>
      </c>
      <c r="L2077" s="58"/>
      <c r="M2077" s="59">
        <v>0.37979144651949598</v>
      </c>
      <c r="N2077" s="59">
        <v>0.41673207679257401</v>
      </c>
      <c r="O2077" s="59">
        <v>0.38309982197644199</v>
      </c>
      <c r="P2077" s="59">
        <v>0.35614628577039198</v>
      </c>
      <c r="Q2077" s="59">
        <v>0.324853359934622</v>
      </c>
      <c r="R2077" s="59">
        <v>0.33301303058167198</v>
      </c>
      <c r="S2077" s="59">
        <v>0.27916007826691103</v>
      </c>
    </row>
    <row r="2078" spans="1:19" x14ac:dyDescent="0.3">
      <c r="A2078" t="s">
        <v>752</v>
      </c>
      <c r="B2078" t="s">
        <v>753</v>
      </c>
      <c r="C2078" s="51" t="s">
        <v>38</v>
      </c>
      <c r="D2078" s="51" t="s">
        <v>80</v>
      </c>
      <c r="E2078" s="51" t="s">
        <v>39</v>
      </c>
      <c r="F2078" s="58">
        <v>80.757227090081003</v>
      </c>
      <c r="G2078" s="58">
        <v>82.796367461881104</v>
      </c>
      <c r="H2078" s="58">
        <v>85.887867703241696</v>
      </c>
      <c r="I2078" s="58">
        <v>92.829910980356004</v>
      </c>
      <c r="J2078" s="58">
        <v>84.938362021453301</v>
      </c>
      <c r="K2078" s="58">
        <v>97.437725019772898</v>
      </c>
      <c r="L2078" s="58"/>
      <c r="M2078" s="59">
        <v>0.39642629405017499</v>
      </c>
      <c r="N2078" s="59">
        <v>0.43020160796013102</v>
      </c>
      <c r="O2078" s="59">
        <v>0.39957712899282299</v>
      </c>
      <c r="P2078" s="59">
        <v>0.374237018604406</v>
      </c>
      <c r="Q2078" s="59">
        <v>0.34501737581441699</v>
      </c>
      <c r="R2078" s="59">
        <v>0.35270959869216501</v>
      </c>
      <c r="S2078" s="59">
        <v>0.29897771104612503</v>
      </c>
    </row>
    <row r="2079" spans="1:19" x14ac:dyDescent="0.3">
      <c r="A2079" t="s">
        <v>4902</v>
      </c>
      <c r="B2079" t="s">
        <v>4903</v>
      </c>
      <c r="C2079" s="51" t="s">
        <v>38</v>
      </c>
      <c r="D2079" s="51" t="s">
        <v>80</v>
      </c>
      <c r="E2079" s="51" t="s">
        <v>39</v>
      </c>
      <c r="F2079" s="58">
        <v>79.134600460899193</v>
      </c>
      <c r="G2079" s="58">
        <v>82.744560777862304</v>
      </c>
      <c r="H2079" s="58">
        <v>86.765024436813505</v>
      </c>
      <c r="I2079" s="58">
        <v>95.780033229333398</v>
      </c>
      <c r="J2079" s="58">
        <v>90.100985908693403</v>
      </c>
      <c r="K2079" s="58">
        <v>98.843296481518806</v>
      </c>
      <c r="L2079" s="58"/>
      <c r="M2079" s="59">
        <v>0.37979144651949598</v>
      </c>
      <c r="N2079" s="59">
        <v>0.41673207679257401</v>
      </c>
      <c r="O2079" s="59">
        <v>0.38309982197644199</v>
      </c>
      <c r="P2079" s="59">
        <v>0.35614628577039198</v>
      </c>
      <c r="Q2079" s="59">
        <v>0.324853359934622</v>
      </c>
      <c r="R2079" s="59">
        <v>0.33301303058167198</v>
      </c>
      <c r="S2079" s="59">
        <v>0.27916007826691103</v>
      </c>
    </row>
    <row r="2080" spans="1:19" x14ac:dyDescent="0.3">
      <c r="A2080" t="s">
        <v>4906</v>
      </c>
      <c r="B2080" t="s">
        <v>4907</v>
      </c>
      <c r="C2080" s="51" t="s">
        <v>43</v>
      </c>
      <c r="D2080" s="51" t="s">
        <v>80</v>
      </c>
      <c r="E2080" s="51" t="s">
        <v>39</v>
      </c>
      <c r="F2080" s="58">
        <v>79.134600460899193</v>
      </c>
      <c r="G2080" s="58">
        <v>82.744560777862304</v>
      </c>
      <c r="H2080" s="58">
        <v>86.765024436813505</v>
      </c>
      <c r="I2080" s="58">
        <v>95.780033229333398</v>
      </c>
      <c r="J2080" s="58">
        <v>90.100985908693403</v>
      </c>
      <c r="K2080" s="58">
        <v>98.843296481518806</v>
      </c>
      <c r="L2080" s="58"/>
      <c r="M2080" s="59">
        <v>0.37979144651949598</v>
      </c>
      <c r="N2080" s="59">
        <v>0.41673207679257401</v>
      </c>
      <c r="O2080" s="59">
        <v>0.38309982197644199</v>
      </c>
      <c r="P2080" s="59">
        <v>0.35614628577039198</v>
      </c>
      <c r="Q2080" s="59">
        <v>0.324853359934622</v>
      </c>
      <c r="R2080" s="59">
        <v>0.33301303058167198</v>
      </c>
      <c r="S2080" s="59">
        <v>0.27916007826691103</v>
      </c>
    </row>
    <row r="2081" spans="1:19" x14ac:dyDescent="0.3">
      <c r="A2081" t="s">
        <v>4904</v>
      </c>
      <c r="B2081" t="s">
        <v>4905</v>
      </c>
      <c r="C2081" s="51" t="s">
        <v>38</v>
      </c>
      <c r="D2081" s="51" t="s">
        <v>80</v>
      </c>
      <c r="E2081" s="51" t="s">
        <v>39</v>
      </c>
      <c r="F2081" s="58">
        <v>79.134600460899193</v>
      </c>
      <c r="G2081" s="58">
        <v>82.744560777862304</v>
      </c>
      <c r="H2081" s="58">
        <v>86.765024436813505</v>
      </c>
      <c r="I2081" s="58">
        <v>95.780033229333398</v>
      </c>
      <c r="J2081" s="58">
        <v>90.100985908693403</v>
      </c>
      <c r="K2081" s="58">
        <v>98.843296481518806</v>
      </c>
      <c r="L2081" s="58"/>
      <c r="M2081" s="59">
        <v>0.37979144651949598</v>
      </c>
      <c r="N2081" s="59">
        <v>0.41673207679257401</v>
      </c>
      <c r="O2081" s="59">
        <v>0.38309982197644199</v>
      </c>
      <c r="P2081" s="59">
        <v>0.35614628577039198</v>
      </c>
      <c r="Q2081" s="59">
        <v>0.324853359934622</v>
      </c>
      <c r="R2081" s="59">
        <v>0.33301303058167198</v>
      </c>
      <c r="S2081" s="59">
        <v>0.27916007826691103</v>
      </c>
    </row>
    <row r="2082" spans="1:19" x14ac:dyDescent="0.3">
      <c r="A2082" t="s">
        <v>2914</v>
      </c>
      <c r="B2082" t="s">
        <v>2915</v>
      </c>
      <c r="C2082" s="51" t="s">
        <v>43</v>
      </c>
      <c r="D2082" s="51" t="s">
        <v>80</v>
      </c>
      <c r="E2082" s="51" t="s">
        <v>44</v>
      </c>
      <c r="F2082" s="58">
        <v>81.161996215560393</v>
      </c>
      <c r="G2082" s="58">
        <v>79.371147358814497</v>
      </c>
      <c r="H2082" s="58">
        <v>86.601552770973399</v>
      </c>
      <c r="I2082" s="58">
        <v>88.448220306884906</v>
      </c>
      <c r="J2082" s="58">
        <v>83.107022095366503</v>
      </c>
      <c r="K2082" s="58">
        <v>94.013162078947801</v>
      </c>
      <c r="L2082" s="58">
        <v>104.512120738101</v>
      </c>
      <c r="M2082" s="59">
        <v>0.430879274940695</v>
      </c>
      <c r="N2082" s="59">
        <v>0.46463713743351598</v>
      </c>
      <c r="O2082" s="59">
        <v>0.43004831538530802</v>
      </c>
      <c r="P2082" s="59">
        <v>0.40670189260983702</v>
      </c>
      <c r="Q2082" s="59">
        <v>0.37280001942055402</v>
      </c>
      <c r="R2082" s="59">
        <v>0.37873571062790601</v>
      </c>
      <c r="S2082" s="59">
        <v>0.30498535774755797</v>
      </c>
    </row>
    <row r="2083" spans="1:19" x14ac:dyDescent="0.3">
      <c r="A2083" t="s">
        <v>5108</v>
      </c>
      <c r="B2083" t="s">
        <v>5109</v>
      </c>
      <c r="C2083" s="51" t="s">
        <v>43</v>
      </c>
      <c r="D2083" s="51" t="s">
        <v>80</v>
      </c>
      <c r="E2083" s="51" t="s">
        <v>39</v>
      </c>
      <c r="F2083" s="58">
        <v>92.084093825980901</v>
      </c>
      <c r="G2083" s="58">
        <v>84.607827426041297</v>
      </c>
      <c r="H2083" s="58">
        <v>90.259770274070704</v>
      </c>
      <c r="I2083" s="58">
        <v>92.6349096941304</v>
      </c>
      <c r="J2083" s="58">
        <v>86.549157427085404</v>
      </c>
      <c r="K2083" s="58">
        <v>96.991954221065399</v>
      </c>
      <c r="L2083" s="58"/>
      <c r="M2083" s="59">
        <v>0.391053937331035</v>
      </c>
      <c r="N2083" s="59">
        <v>0.42596178638840998</v>
      </c>
      <c r="O2083" s="59">
        <v>0.39440036521537303</v>
      </c>
      <c r="P2083" s="59">
        <v>0.36814041551467502</v>
      </c>
      <c r="Q2083" s="59">
        <v>0.3378972890984</v>
      </c>
      <c r="R2083" s="59">
        <v>0.34599510496279401</v>
      </c>
      <c r="S2083" s="59">
        <v>0.29049176289072998</v>
      </c>
    </row>
    <row r="2084" spans="1:19" x14ac:dyDescent="0.3">
      <c r="A2084" t="s">
        <v>2910</v>
      </c>
      <c r="B2084" t="s">
        <v>2911</v>
      </c>
      <c r="C2084" s="51" t="s">
        <v>38</v>
      </c>
      <c r="D2084" s="51" t="s">
        <v>80</v>
      </c>
      <c r="E2084" s="51" t="s">
        <v>39</v>
      </c>
      <c r="F2084" s="58">
        <v>81.161996215560393</v>
      </c>
      <c r="G2084" s="58">
        <v>79.371147358814497</v>
      </c>
      <c r="H2084" s="58">
        <v>86.601552770973399</v>
      </c>
      <c r="I2084" s="58">
        <v>88.448220306884906</v>
      </c>
      <c r="J2084" s="58">
        <v>83.107022095366503</v>
      </c>
      <c r="K2084" s="58">
        <v>94.013162078947801</v>
      </c>
      <c r="L2084" s="58">
        <v>104.512120738101</v>
      </c>
      <c r="M2084" s="59">
        <v>0.430879274940695</v>
      </c>
      <c r="N2084" s="59">
        <v>0.46463713743351598</v>
      </c>
      <c r="O2084" s="59">
        <v>0.43004831538530802</v>
      </c>
      <c r="P2084" s="59">
        <v>0.40670189260983702</v>
      </c>
      <c r="Q2084" s="59">
        <v>0.37280001942055402</v>
      </c>
      <c r="R2084" s="59">
        <v>0.37873571062790601</v>
      </c>
      <c r="S2084" s="59">
        <v>0.30498535774755797</v>
      </c>
    </row>
    <row r="2085" spans="1:19" x14ac:dyDescent="0.3">
      <c r="A2085" t="s">
        <v>2906</v>
      </c>
      <c r="B2085" t="s">
        <v>2907</v>
      </c>
      <c r="C2085" s="51" t="s">
        <v>38</v>
      </c>
      <c r="D2085" s="51" t="s">
        <v>80</v>
      </c>
      <c r="E2085" s="51" t="s">
        <v>39</v>
      </c>
      <c r="F2085" s="58">
        <v>81.161996215560393</v>
      </c>
      <c r="G2085" s="58">
        <v>79.371147358814497</v>
      </c>
      <c r="H2085" s="58">
        <v>86.601552770973399</v>
      </c>
      <c r="I2085" s="58">
        <v>88.448220306884906</v>
      </c>
      <c r="J2085" s="58">
        <v>83.107022095366503</v>
      </c>
      <c r="K2085" s="58">
        <v>94.013162078947801</v>
      </c>
      <c r="L2085" s="58">
        <v>104.512120738101</v>
      </c>
      <c r="M2085" s="59">
        <v>0.430879274940695</v>
      </c>
      <c r="N2085" s="59">
        <v>0.46463713743351598</v>
      </c>
      <c r="O2085" s="59">
        <v>0.43004831538530802</v>
      </c>
      <c r="P2085" s="59">
        <v>0.40670189260983702</v>
      </c>
      <c r="Q2085" s="59">
        <v>0.37280001942055402</v>
      </c>
      <c r="R2085" s="59">
        <v>0.37873571062790601</v>
      </c>
      <c r="S2085" s="59">
        <v>0.30498535774755797</v>
      </c>
    </row>
    <row r="2086" spans="1:19" x14ac:dyDescent="0.3">
      <c r="A2086" t="s">
        <v>4896</v>
      </c>
      <c r="B2086" t="s">
        <v>4897</v>
      </c>
      <c r="C2086" s="51" t="s">
        <v>38</v>
      </c>
      <c r="D2086" s="51" t="s">
        <v>80</v>
      </c>
      <c r="E2086" s="51" t="s">
        <v>39</v>
      </c>
      <c r="F2086" s="58">
        <v>79.134600460899193</v>
      </c>
      <c r="G2086" s="58">
        <v>82.744560777862304</v>
      </c>
      <c r="H2086" s="58">
        <v>86.765024436813505</v>
      </c>
      <c r="I2086" s="58">
        <v>95.780033229333398</v>
      </c>
      <c r="J2086" s="58">
        <v>90.100985908693403</v>
      </c>
      <c r="K2086" s="58">
        <v>98.843296481518806</v>
      </c>
      <c r="L2086" s="58"/>
      <c r="M2086" s="59">
        <v>0.37979144651949598</v>
      </c>
      <c r="N2086" s="59">
        <v>0.41673207679257401</v>
      </c>
      <c r="O2086" s="59">
        <v>0.38309982197644199</v>
      </c>
      <c r="P2086" s="59">
        <v>0.35614628577039198</v>
      </c>
      <c r="Q2086" s="59">
        <v>0.324853359934622</v>
      </c>
      <c r="R2086" s="59">
        <v>0.33301303058167198</v>
      </c>
      <c r="S2086" s="59">
        <v>0.27916007826691103</v>
      </c>
    </row>
    <row r="2087" spans="1:19" x14ac:dyDescent="0.3">
      <c r="A2087" t="s">
        <v>4900</v>
      </c>
      <c r="B2087" t="s">
        <v>4901</v>
      </c>
      <c r="C2087" s="51" t="s">
        <v>38</v>
      </c>
      <c r="D2087" s="51" t="s">
        <v>80</v>
      </c>
      <c r="E2087" s="51" t="s">
        <v>39</v>
      </c>
      <c r="F2087" s="58">
        <v>79.134600460899193</v>
      </c>
      <c r="G2087" s="58">
        <v>82.744560777862304</v>
      </c>
      <c r="H2087" s="58">
        <v>86.765024436813505</v>
      </c>
      <c r="I2087" s="58">
        <v>95.780033229333398</v>
      </c>
      <c r="J2087" s="58">
        <v>90.100985908693403</v>
      </c>
      <c r="K2087" s="58">
        <v>98.843296481518806</v>
      </c>
      <c r="L2087" s="58"/>
      <c r="M2087" s="59">
        <v>0.37979144651949598</v>
      </c>
      <c r="N2087" s="59">
        <v>0.41673207679257401</v>
      </c>
      <c r="O2087" s="59">
        <v>0.38309982197644199</v>
      </c>
      <c r="P2087" s="59">
        <v>0.35614628577039198</v>
      </c>
      <c r="Q2087" s="59">
        <v>0.324853359934622</v>
      </c>
      <c r="R2087" s="59">
        <v>0.33301303058167198</v>
      </c>
      <c r="S2087" s="59">
        <v>0.27916007826691103</v>
      </c>
    </row>
    <row r="2088" spans="1:19" x14ac:dyDescent="0.3">
      <c r="A2088" t="s">
        <v>2916</v>
      </c>
      <c r="B2088" t="s">
        <v>2917</v>
      </c>
      <c r="C2088" s="51" t="s">
        <v>43</v>
      </c>
      <c r="D2088" s="51" t="s">
        <v>80</v>
      </c>
      <c r="E2088" s="51" t="s">
        <v>39</v>
      </c>
      <c r="F2088" s="58">
        <v>81.161996215560393</v>
      </c>
      <c r="G2088" s="58">
        <v>79.371147358814497</v>
      </c>
      <c r="H2088" s="58">
        <v>86.601552770973399</v>
      </c>
      <c r="I2088" s="58">
        <v>88.448220306884906</v>
      </c>
      <c r="J2088" s="58">
        <v>83.107022095366503</v>
      </c>
      <c r="K2088" s="58">
        <v>94.013162078947801</v>
      </c>
      <c r="L2088" s="58">
        <v>104.512120738101</v>
      </c>
      <c r="M2088" s="59">
        <v>0.430879274940695</v>
      </c>
      <c r="N2088" s="59">
        <v>0.46463713743351598</v>
      </c>
      <c r="O2088" s="59">
        <v>0.43004831538530802</v>
      </c>
      <c r="P2088" s="59">
        <v>0.40670189260983702</v>
      </c>
      <c r="Q2088" s="59">
        <v>0.37280001942055402</v>
      </c>
      <c r="R2088" s="59">
        <v>0.37873571062790601</v>
      </c>
      <c r="S2088" s="59">
        <v>0.30498535774755797</v>
      </c>
    </row>
    <row r="2089" spans="1:19" x14ac:dyDescent="0.3">
      <c r="A2089" t="s">
        <v>748</v>
      </c>
      <c r="B2089" t="s">
        <v>749</v>
      </c>
      <c r="C2089" s="51" t="s">
        <v>38</v>
      </c>
      <c r="D2089" s="51" t="s">
        <v>80</v>
      </c>
      <c r="E2089" s="51" t="s">
        <v>39</v>
      </c>
      <c r="F2089" s="58">
        <v>80.757227090081003</v>
      </c>
      <c r="G2089" s="58">
        <v>82.796367461881104</v>
      </c>
      <c r="H2089" s="58">
        <v>85.887867703241696</v>
      </c>
      <c r="I2089" s="58">
        <v>92.829910980356004</v>
      </c>
      <c r="J2089" s="58">
        <v>84.938362021453301</v>
      </c>
      <c r="K2089" s="58">
        <v>97.437725019772898</v>
      </c>
      <c r="L2089" s="58"/>
      <c r="M2089" s="59">
        <v>0.39642629405017499</v>
      </c>
      <c r="N2089" s="59">
        <v>0.43020160796013102</v>
      </c>
      <c r="O2089" s="59">
        <v>0.39957712899282299</v>
      </c>
      <c r="P2089" s="59">
        <v>0.374237018604406</v>
      </c>
      <c r="Q2089" s="59">
        <v>0.34501737581441699</v>
      </c>
      <c r="R2089" s="59">
        <v>0.35270959869216501</v>
      </c>
      <c r="S2089" s="59">
        <v>0.29897771104612503</v>
      </c>
    </row>
    <row r="2090" spans="1:19" x14ac:dyDescent="0.3">
      <c r="A2090" t="s">
        <v>4910</v>
      </c>
      <c r="B2090" t="s">
        <v>4911</v>
      </c>
      <c r="C2090" s="51" t="s">
        <v>43</v>
      </c>
      <c r="D2090" s="51" t="s">
        <v>80</v>
      </c>
      <c r="E2090" s="51" t="s">
        <v>39</v>
      </c>
      <c r="F2090" s="58">
        <v>79.134600460899193</v>
      </c>
      <c r="G2090" s="58">
        <v>82.744560777862304</v>
      </c>
      <c r="H2090" s="58">
        <v>86.765024436813505</v>
      </c>
      <c r="I2090" s="58">
        <v>95.780033229333398</v>
      </c>
      <c r="J2090" s="58">
        <v>90.100985908693403</v>
      </c>
      <c r="K2090" s="58">
        <v>98.843296481518806</v>
      </c>
      <c r="L2090" s="58"/>
      <c r="M2090" s="59">
        <v>0.37979144651949598</v>
      </c>
      <c r="N2090" s="59">
        <v>0.41673207679257401</v>
      </c>
      <c r="O2090" s="59">
        <v>0.38309982197644199</v>
      </c>
      <c r="P2090" s="59">
        <v>0.35614628577039198</v>
      </c>
      <c r="Q2090" s="59">
        <v>0.324853359934622</v>
      </c>
      <c r="R2090" s="59">
        <v>0.33301303058167198</v>
      </c>
      <c r="S2090" s="59">
        <v>0.27916007826691103</v>
      </c>
    </row>
    <row r="2091" spans="1:19" x14ac:dyDescent="0.3">
      <c r="A2091" t="s">
        <v>3674</v>
      </c>
      <c r="B2091" t="s">
        <v>3675</v>
      </c>
      <c r="C2091" s="51" t="s">
        <v>43</v>
      </c>
      <c r="D2091" s="51" t="s">
        <v>80</v>
      </c>
      <c r="E2091" s="51" t="s">
        <v>39</v>
      </c>
      <c r="F2091" s="58">
        <v>86.228300908512395</v>
      </c>
      <c r="G2091" s="58">
        <v>86.555817877698104</v>
      </c>
      <c r="H2091" s="58">
        <v>94.3105202378933</v>
      </c>
      <c r="I2091" s="58">
        <v>93.288477392228998</v>
      </c>
      <c r="J2091" s="58">
        <v>88.109135900542597</v>
      </c>
      <c r="K2091" s="58">
        <v>104.229622445766</v>
      </c>
      <c r="L2091" s="58"/>
      <c r="M2091" s="59">
        <v>0.42162983071410498</v>
      </c>
      <c r="N2091" s="59">
        <v>0.45725848374396899</v>
      </c>
      <c r="O2091" s="59">
        <v>0.423324824659011</v>
      </c>
      <c r="P2091" s="59">
        <v>0.39513295766468998</v>
      </c>
      <c r="Q2091" s="59">
        <v>0.35998936555584199</v>
      </c>
      <c r="R2091" s="59">
        <v>0.36933480439185201</v>
      </c>
      <c r="S2091" s="59">
        <v>0.29823450944067398</v>
      </c>
    </row>
    <row r="2092" spans="1:19" x14ac:dyDescent="0.3">
      <c r="A2092" t="s">
        <v>4958</v>
      </c>
      <c r="B2092" t="s">
        <v>4959</v>
      </c>
      <c r="C2092" s="51" t="s">
        <v>43</v>
      </c>
      <c r="D2092" s="51" t="s">
        <v>80</v>
      </c>
      <c r="E2092" s="51" t="s">
        <v>44</v>
      </c>
      <c r="F2092" s="58">
        <v>88.609671660101398</v>
      </c>
      <c r="G2092" s="58">
        <v>88.1450380083851</v>
      </c>
      <c r="H2092" s="58">
        <v>108.986958739843</v>
      </c>
      <c r="I2092" s="58">
        <v>88.499667048576399</v>
      </c>
      <c r="J2092" s="58">
        <v>86.835237934143507</v>
      </c>
      <c r="K2092" s="58">
        <v>97.573331577742707</v>
      </c>
      <c r="L2092" s="58">
        <v>101.07069741255199</v>
      </c>
      <c r="M2092" s="59">
        <v>0.57355726501531001</v>
      </c>
      <c r="N2092" s="59">
        <v>0.61965677780657602</v>
      </c>
      <c r="O2092" s="59">
        <v>0.57898446579032403</v>
      </c>
      <c r="P2092" s="59">
        <v>0.54159369027936399</v>
      </c>
      <c r="Q2092" s="59">
        <v>0.50195307442279402</v>
      </c>
      <c r="R2092" s="59">
        <v>0.51501556280399297</v>
      </c>
      <c r="S2092" s="59">
        <v>0.44285422261223101</v>
      </c>
    </row>
    <row r="2093" spans="1:19" x14ac:dyDescent="0.3">
      <c r="A2093" t="s">
        <v>3098</v>
      </c>
      <c r="B2093" t="s">
        <v>3099</v>
      </c>
      <c r="C2093" s="51" t="s">
        <v>38</v>
      </c>
      <c r="D2093" s="51" t="s">
        <v>80</v>
      </c>
      <c r="E2093" s="51" t="s">
        <v>39</v>
      </c>
      <c r="F2093" s="58">
        <v>78.488968854868702</v>
      </c>
      <c r="G2093" s="58">
        <v>90.472166659319598</v>
      </c>
      <c r="H2093" s="58">
        <v>88.448911193685404</v>
      </c>
      <c r="I2093" s="58">
        <v>86.980413268423206</v>
      </c>
      <c r="J2093" s="58">
        <v>87.280332488225397</v>
      </c>
      <c r="K2093" s="58">
        <v>103.111208032557</v>
      </c>
      <c r="L2093" s="58">
        <v>106.921095021802</v>
      </c>
      <c r="M2093" s="59">
        <v>0.46581704516468497</v>
      </c>
      <c r="N2093" s="59">
        <v>0.49128590509409498</v>
      </c>
      <c r="O2093" s="59">
        <v>0.46153524405740298</v>
      </c>
      <c r="P2093" s="59">
        <v>0.44579917389308799</v>
      </c>
      <c r="Q2093" s="59">
        <v>0.41686508994425903</v>
      </c>
      <c r="R2093" s="59">
        <v>0.41978183875705499</v>
      </c>
      <c r="S2093" s="59">
        <v>0.343234922202653</v>
      </c>
    </row>
    <row r="2094" spans="1:19" x14ac:dyDescent="0.3">
      <c r="A2094" t="s">
        <v>3676</v>
      </c>
      <c r="B2094" t="s">
        <v>3677</v>
      </c>
      <c r="C2094" s="51" t="s">
        <v>38</v>
      </c>
      <c r="D2094" s="51" t="s">
        <v>80</v>
      </c>
      <c r="E2094" s="51" t="s">
        <v>39</v>
      </c>
      <c r="F2094" s="58">
        <v>86.228300908512395</v>
      </c>
      <c r="G2094" s="58">
        <v>86.555817877698104</v>
      </c>
      <c r="H2094" s="58">
        <v>94.3105202378933</v>
      </c>
      <c r="I2094" s="58">
        <v>93.288477392228998</v>
      </c>
      <c r="J2094" s="58">
        <v>88.109135900542597</v>
      </c>
      <c r="K2094" s="58">
        <v>104.229622445766</v>
      </c>
      <c r="L2094" s="58"/>
      <c r="M2094" s="59">
        <v>0.42162983071410498</v>
      </c>
      <c r="N2094" s="59">
        <v>0.45725848374396899</v>
      </c>
      <c r="O2094" s="59">
        <v>0.423324824659011</v>
      </c>
      <c r="P2094" s="59">
        <v>0.39513295766468998</v>
      </c>
      <c r="Q2094" s="59">
        <v>0.35998936555584199</v>
      </c>
      <c r="R2094" s="59">
        <v>0.36933480439185201</v>
      </c>
      <c r="S2094" s="59">
        <v>0.29823450944067398</v>
      </c>
    </row>
    <row r="2095" spans="1:19" x14ac:dyDescent="0.3">
      <c r="A2095" t="s">
        <v>5282</v>
      </c>
      <c r="B2095" t="s">
        <v>5283</v>
      </c>
      <c r="C2095" s="51" t="s">
        <v>43</v>
      </c>
      <c r="D2095" s="51" t="s">
        <v>80</v>
      </c>
      <c r="E2095" s="51" t="s">
        <v>44</v>
      </c>
      <c r="F2095" s="58">
        <v>114.099421566167</v>
      </c>
      <c r="G2095" s="58">
        <v>102.97715695215901</v>
      </c>
      <c r="H2095" s="58">
        <v>114.507210048888</v>
      </c>
      <c r="I2095" s="58">
        <v>99.662210720602403</v>
      </c>
      <c r="J2095" s="58">
        <v>116.07292635513799</v>
      </c>
      <c r="K2095" s="58">
        <v>102.601564039652</v>
      </c>
      <c r="L2095" s="58">
        <v>92.7359706915598</v>
      </c>
      <c r="M2095" s="59">
        <v>0.56132068572871996</v>
      </c>
      <c r="N2095" s="59">
        <v>0.60785322941252695</v>
      </c>
      <c r="O2095" s="59">
        <v>0.56684996732179105</v>
      </c>
      <c r="P2095" s="59">
        <v>0.53104936926394097</v>
      </c>
      <c r="Q2095" s="59">
        <v>0.49388977262308997</v>
      </c>
      <c r="R2095" s="59">
        <v>0.50554655379816205</v>
      </c>
      <c r="S2095" s="59">
        <v>0.44086005730079098</v>
      </c>
    </row>
    <row r="2096" spans="1:19" x14ac:dyDescent="0.3">
      <c r="A2096" t="s">
        <v>5194</v>
      </c>
      <c r="B2096" t="s">
        <v>5195</v>
      </c>
      <c r="C2096" s="51" t="s">
        <v>38</v>
      </c>
      <c r="D2096" s="51" t="s">
        <v>80</v>
      </c>
      <c r="E2096" s="51" t="s">
        <v>44</v>
      </c>
      <c r="F2096" s="58">
        <v>98.298132816562898</v>
      </c>
      <c r="G2096" s="58">
        <v>104.026299793519</v>
      </c>
      <c r="H2096" s="58">
        <v>95.5865788511001</v>
      </c>
      <c r="I2096" s="58">
        <v>105.223898751474</v>
      </c>
      <c r="J2096" s="58">
        <v>92.8062371165217</v>
      </c>
      <c r="K2096" s="58">
        <v>97.922360945799397</v>
      </c>
      <c r="L2096" s="58">
        <v>100.99729586648201</v>
      </c>
      <c r="M2096" s="59">
        <v>0.63277965368119604</v>
      </c>
      <c r="N2096" s="59">
        <v>0.675486944075392</v>
      </c>
      <c r="O2096" s="59">
        <v>0.636487268710897</v>
      </c>
      <c r="P2096" s="59">
        <v>0.60903255837450199</v>
      </c>
      <c r="Q2096" s="59">
        <v>0.57513158360426098</v>
      </c>
      <c r="R2096" s="59">
        <v>0.58131109905962697</v>
      </c>
      <c r="S2096" s="59">
        <v>0.52030508012936505</v>
      </c>
    </row>
    <row r="2097" spans="1:19" x14ac:dyDescent="0.3">
      <c r="A2097" t="s">
        <v>5196</v>
      </c>
      <c r="B2097" t="s">
        <v>5197</v>
      </c>
      <c r="C2097" s="51" t="s">
        <v>38</v>
      </c>
      <c r="D2097" s="51" t="s">
        <v>80</v>
      </c>
      <c r="E2097" s="51" t="s">
        <v>39</v>
      </c>
      <c r="F2097" s="58">
        <v>100.95061859473</v>
      </c>
      <c r="G2097" s="58">
        <v>100.363307707198</v>
      </c>
      <c r="H2097" s="58">
        <v>96.607138285705204</v>
      </c>
      <c r="I2097" s="58">
        <v>109.50282320623</v>
      </c>
      <c r="J2097" s="58">
        <v>94.049726964247199</v>
      </c>
      <c r="K2097" s="58">
        <v>96.963041868643202</v>
      </c>
      <c r="L2097" s="58">
        <v>101.54487893424999</v>
      </c>
      <c r="M2097" s="59">
        <v>0.52510652478443898</v>
      </c>
      <c r="N2097" s="59">
        <v>0.55341769840506405</v>
      </c>
      <c r="O2097" s="59">
        <v>0.52683604479481305</v>
      </c>
      <c r="P2097" s="59">
        <v>0.51118396197127003</v>
      </c>
      <c r="Q2097" s="59">
        <v>0.48750853313234899</v>
      </c>
      <c r="R2097" s="59">
        <v>0.48947334615939903</v>
      </c>
      <c r="S2097" s="59">
        <v>0.44609350911601803</v>
      </c>
    </row>
    <row r="2098" spans="1:19" x14ac:dyDescent="0.3">
      <c r="A2098" t="s">
        <v>5198</v>
      </c>
      <c r="B2098" t="s">
        <v>5199</v>
      </c>
      <c r="C2098" s="51" t="s">
        <v>43</v>
      </c>
      <c r="D2098" s="51" t="s">
        <v>80</v>
      </c>
      <c r="E2098" s="51" t="s">
        <v>44</v>
      </c>
      <c r="F2098" s="58">
        <v>99.704715085638696</v>
      </c>
      <c r="G2098" s="58">
        <v>97.038727918964796</v>
      </c>
      <c r="H2098" s="58">
        <v>91.232090059760395</v>
      </c>
      <c r="I2098" s="58">
        <v>106.24962015245799</v>
      </c>
      <c r="J2098" s="58">
        <v>91.835276593941103</v>
      </c>
      <c r="K2098" s="58">
        <v>94.571102256029306</v>
      </c>
      <c r="L2098" s="58">
        <v>102.474273098344</v>
      </c>
      <c r="M2098" s="59">
        <v>0.63561177525058099</v>
      </c>
      <c r="N2098" s="59">
        <v>0.67712571943861299</v>
      </c>
      <c r="O2098" s="59">
        <v>0.639733601438223</v>
      </c>
      <c r="P2098" s="59">
        <v>0.61067260331356799</v>
      </c>
      <c r="Q2098" s="59">
        <v>0.57653848602600499</v>
      </c>
      <c r="R2098" s="59">
        <v>0.58421051758648501</v>
      </c>
      <c r="S2098" s="59">
        <v>0.52210832692674203</v>
      </c>
    </row>
    <row r="2099" spans="1:19" x14ac:dyDescent="0.3">
      <c r="A2099" t="s">
        <v>5192</v>
      </c>
      <c r="B2099" t="s">
        <v>5193</v>
      </c>
      <c r="C2099" s="51" t="s">
        <v>38</v>
      </c>
      <c r="D2099" s="51" t="s">
        <v>80</v>
      </c>
      <c r="E2099" s="51" t="s">
        <v>44</v>
      </c>
      <c r="F2099" s="58">
        <v>105.35021484916901</v>
      </c>
      <c r="G2099" s="58">
        <v>98.540736736907107</v>
      </c>
      <c r="H2099" s="58">
        <v>95.401196232918196</v>
      </c>
      <c r="I2099" s="58">
        <v>111.214055736764</v>
      </c>
      <c r="J2099" s="58">
        <v>92.698064131270201</v>
      </c>
      <c r="K2099" s="58">
        <v>99.401626513838195</v>
      </c>
      <c r="L2099" s="58">
        <v>100.463268575594</v>
      </c>
      <c r="M2099" s="59">
        <v>0.63259692682300295</v>
      </c>
      <c r="N2099" s="59">
        <v>0.675874039994382</v>
      </c>
      <c r="O2099" s="59">
        <v>0.63636808255007105</v>
      </c>
      <c r="P2099" s="59">
        <v>0.60933352940639796</v>
      </c>
      <c r="Q2099" s="59">
        <v>0.57544264108376997</v>
      </c>
      <c r="R2099" s="59">
        <v>0.58126829715388495</v>
      </c>
      <c r="S2099" s="59">
        <v>0.52078109190170596</v>
      </c>
    </row>
    <row r="2100" spans="1:19" x14ac:dyDescent="0.3">
      <c r="A2100" t="s">
        <v>5188</v>
      </c>
      <c r="B2100" t="s">
        <v>5189</v>
      </c>
      <c r="C2100" s="51" t="s">
        <v>38</v>
      </c>
      <c r="D2100" s="51" t="s">
        <v>80</v>
      </c>
      <c r="E2100" s="51" t="s">
        <v>39</v>
      </c>
      <c r="F2100" s="58">
        <v>100.95061859473</v>
      </c>
      <c r="G2100" s="58">
        <v>100.363307707198</v>
      </c>
      <c r="H2100" s="58">
        <v>96.607138285705204</v>
      </c>
      <c r="I2100" s="58">
        <v>109.50282320623</v>
      </c>
      <c r="J2100" s="58">
        <v>94.049726964247199</v>
      </c>
      <c r="K2100" s="58">
        <v>96.963041868643202</v>
      </c>
      <c r="L2100" s="58">
        <v>101.54487893424999</v>
      </c>
      <c r="M2100" s="59">
        <v>0.52510652478443898</v>
      </c>
      <c r="N2100" s="59">
        <v>0.55341769840506405</v>
      </c>
      <c r="O2100" s="59">
        <v>0.52683604479481305</v>
      </c>
      <c r="P2100" s="59">
        <v>0.51118396197127003</v>
      </c>
      <c r="Q2100" s="59">
        <v>0.48750853313234899</v>
      </c>
      <c r="R2100" s="59">
        <v>0.48947334615939903</v>
      </c>
      <c r="S2100" s="59">
        <v>0.44609350911601803</v>
      </c>
    </row>
    <row r="2101" spans="1:19" x14ac:dyDescent="0.3">
      <c r="A2101" t="s">
        <v>5190</v>
      </c>
      <c r="B2101" t="s">
        <v>5191</v>
      </c>
      <c r="C2101" s="51" t="s">
        <v>38</v>
      </c>
      <c r="D2101" s="51" t="s">
        <v>80</v>
      </c>
      <c r="E2101" s="51" t="s">
        <v>39</v>
      </c>
      <c r="F2101" s="58">
        <v>100.95061859473</v>
      </c>
      <c r="G2101" s="58">
        <v>100.363307707198</v>
      </c>
      <c r="H2101" s="58">
        <v>96.607138285705204</v>
      </c>
      <c r="I2101" s="58">
        <v>109.50282320623</v>
      </c>
      <c r="J2101" s="58">
        <v>94.049726964247199</v>
      </c>
      <c r="K2101" s="58">
        <v>96.963041868643202</v>
      </c>
      <c r="L2101" s="58">
        <v>101.54487893424999</v>
      </c>
      <c r="M2101" s="59">
        <v>0.52510652478443898</v>
      </c>
      <c r="N2101" s="59">
        <v>0.55341769840506405</v>
      </c>
      <c r="O2101" s="59">
        <v>0.52683604479481305</v>
      </c>
      <c r="P2101" s="59">
        <v>0.51118396197127003</v>
      </c>
      <c r="Q2101" s="59">
        <v>0.48750853313234899</v>
      </c>
      <c r="R2101" s="59">
        <v>0.48947334615939903</v>
      </c>
      <c r="S2101" s="59">
        <v>0.44609350911601803</v>
      </c>
    </row>
    <row r="2102" spans="1:19" x14ac:dyDescent="0.3">
      <c r="A2102" t="s">
        <v>5200</v>
      </c>
      <c r="B2102" t="s">
        <v>5201</v>
      </c>
      <c r="C2102" s="51" t="s">
        <v>43</v>
      </c>
      <c r="D2102" s="51" t="s">
        <v>80</v>
      </c>
      <c r="E2102" s="51" t="s">
        <v>44</v>
      </c>
      <c r="F2102" s="58">
        <v>102.066472749526</v>
      </c>
      <c r="G2102" s="58">
        <v>101.723678299387</v>
      </c>
      <c r="H2102" s="58">
        <v>94.6015958738964</v>
      </c>
      <c r="I2102" s="58">
        <v>112.864519388738</v>
      </c>
      <c r="J2102" s="58">
        <v>94.202983689325606</v>
      </c>
      <c r="K2102" s="58">
        <v>96.121510671818797</v>
      </c>
      <c r="L2102" s="58">
        <v>106.74848070361701</v>
      </c>
      <c r="M2102" s="59">
        <v>0.63285984743885904</v>
      </c>
      <c r="N2102" s="59">
        <v>0.67556104956357499</v>
      </c>
      <c r="O2102" s="59">
        <v>0.636569760235009</v>
      </c>
      <c r="P2102" s="59">
        <v>0.60910713286483598</v>
      </c>
      <c r="Q2102" s="59">
        <v>0.57520479621873899</v>
      </c>
      <c r="R2102" s="59">
        <v>0.58139133980540103</v>
      </c>
      <c r="S2102" s="59">
        <v>0.52037835158503498</v>
      </c>
    </row>
    <row r="2103" spans="1:19" x14ac:dyDescent="0.3">
      <c r="A2103" t="s">
        <v>1224</v>
      </c>
      <c r="B2103" t="s">
        <v>1225</v>
      </c>
      <c r="C2103" s="51" t="s">
        <v>38</v>
      </c>
      <c r="D2103" s="51" t="s">
        <v>80</v>
      </c>
      <c r="E2103" s="51" t="s">
        <v>44</v>
      </c>
      <c r="F2103" s="58">
        <v>108.395186312481</v>
      </c>
      <c r="G2103" s="58">
        <v>109.364293629619</v>
      </c>
      <c r="H2103" s="58">
        <v>114.093802990204</v>
      </c>
      <c r="I2103" s="58">
        <v>123.983569724446</v>
      </c>
      <c r="J2103" s="58">
        <v>107.247815652504</v>
      </c>
      <c r="K2103" s="58">
        <v>89.442797394451304</v>
      </c>
      <c r="L2103" s="58">
        <v>94.875288818350796</v>
      </c>
      <c r="M2103" s="59">
        <v>0.65623056275046499</v>
      </c>
      <c r="N2103" s="59">
        <v>0.691204835684881</v>
      </c>
      <c r="O2103" s="59">
        <v>0.65766142612995204</v>
      </c>
      <c r="P2103" s="59">
        <v>0.63242469140957203</v>
      </c>
      <c r="Q2103" s="59">
        <v>0.60101650360130199</v>
      </c>
      <c r="R2103" s="59">
        <v>0.60828523534835699</v>
      </c>
      <c r="S2103" s="59">
        <v>0.54440711930250696</v>
      </c>
    </row>
    <row r="2104" spans="1:19" x14ac:dyDescent="0.3">
      <c r="A2104" t="s">
        <v>1230</v>
      </c>
      <c r="B2104" t="s">
        <v>1231</v>
      </c>
      <c r="C2104" s="51" t="s">
        <v>43</v>
      </c>
      <c r="D2104" s="51" t="s">
        <v>80</v>
      </c>
      <c r="E2104" s="51" t="s">
        <v>44</v>
      </c>
      <c r="F2104" s="58">
        <v>109.755922784238</v>
      </c>
      <c r="G2104" s="58">
        <v>102.35127176260499</v>
      </c>
      <c r="H2104" s="58">
        <v>105.782505599329</v>
      </c>
      <c r="I2104" s="58">
        <v>113.949609756943</v>
      </c>
      <c r="J2104" s="58">
        <v>100.58130977989801</v>
      </c>
      <c r="K2104" s="58">
        <v>90.334304592874801</v>
      </c>
      <c r="L2104" s="58">
        <v>101.389406060562</v>
      </c>
      <c r="M2104" s="59">
        <v>0.65749699812538498</v>
      </c>
      <c r="N2104" s="59">
        <v>0.69155957365752496</v>
      </c>
      <c r="O2104" s="59">
        <v>0.65942488130011301</v>
      </c>
      <c r="P2104" s="59">
        <v>0.63274410973637696</v>
      </c>
      <c r="Q2104" s="59">
        <v>0.60116621716446705</v>
      </c>
      <c r="R2104" s="59">
        <v>0.60965925389389197</v>
      </c>
      <c r="S2104" s="59">
        <v>0.54517165721719496</v>
      </c>
    </row>
    <row r="2105" spans="1:19" x14ac:dyDescent="0.3">
      <c r="A2105" t="s">
        <v>1232</v>
      </c>
      <c r="B2105" t="s">
        <v>1233</v>
      </c>
      <c r="C2105" s="51" t="s">
        <v>43</v>
      </c>
      <c r="D2105" s="51" t="s">
        <v>80</v>
      </c>
      <c r="E2105" s="51" t="s">
        <v>44</v>
      </c>
      <c r="F2105" s="58">
        <v>112.24991449612099</v>
      </c>
      <c r="G2105" s="58">
        <v>111.775784718449</v>
      </c>
      <c r="H2105" s="58">
        <v>106.534618990173</v>
      </c>
      <c r="I2105" s="58">
        <v>112.940591843522</v>
      </c>
      <c r="J2105" s="58">
        <v>105.99602039734501</v>
      </c>
      <c r="K2105" s="58">
        <v>89.871408829526104</v>
      </c>
      <c r="L2105" s="58">
        <v>94.776815502981094</v>
      </c>
      <c r="M2105" s="59">
        <v>0.65819316832336405</v>
      </c>
      <c r="N2105" s="59">
        <v>0.69228170273655898</v>
      </c>
      <c r="O2105" s="59">
        <v>0.65987305853961198</v>
      </c>
      <c r="P2105" s="59">
        <v>0.63355054708485103</v>
      </c>
      <c r="Q2105" s="59">
        <v>0.60198646593010496</v>
      </c>
      <c r="R2105" s="59">
        <v>0.61025511954343103</v>
      </c>
      <c r="S2105" s="59">
        <v>0.54559764713730297</v>
      </c>
    </row>
    <row r="2106" spans="1:19" x14ac:dyDescent="0.3">
      <c r="A2106" t="s">
        <v>1228</v>
      </c>
      <c r="B2106" t="s">
        <v>1229</v>
      </c>
      <c r="C2106" s="51" t="s">
        <v>43</v>
      </c>
      <c r="D2106" s="51" t="s">
        <v>80</v>
      </c>
      <c r="E2106" s="51" t="s">
        <v>44</v>
      </c>
      <c r="F2106" s="58">
        <v>112.226592890861</v>
      </c>
      <c r="G2106" s="58">
        <v>107.679935796384</v>
      </c>
      <c r="H2106" s="58">
        <v>107.313435526803</v>
      </c>
      <c r="I2106" s="58">
        <v>118.584302588689</v>
      </c>
      <c r="J2106" s="58">
        <v>107.14859474789699</v>
      </c>
      <c r="K2106" s="58">
        <v>89.958323614915898</v>
      </c>
      <c r="L2106" s="58">
        <v>94.292010917763605</v>
      </c>
      <c r="M2106" s="59">
        <v>0.656000220594955</v>
      </c>
      <c r="N2106" s="59">
        <v>0.69085204076056606</v>
      </c>
      <c r="O2106" s="59">
        <v>0.65765853783453199</v>
      </c>
      <c r="P2106" s="59">
        <v>0.63202699058642098</v>
      </c>
      <c r="Q2106" s="59">
        <v>0.60057986221736903</v>
      </c>
      <c r="R2106" s="59">
        <v>0.60816053343905896</v>
      </c>
      <c r="S2106" s="59">
        <v>0.54427524693750595</v>
      </c>
    </row>
    <row r="2107" spans="1:19" x14ac:dyDescent="0.3">
      <c r="A2107" t="s">
        <v>1226</v>
      </c>
      <c r="B2107" t="s">
        <v>1227</v>
      </c>
      <c r="C2107" s="51" t="s">
        <v>43</v>
      </c>
      <c r="D2107" s="51" t="s">
        <v>80</v>
      </c>
      <c r="E2107" s="51" t="s">
        <v>44</v>
      </c>
      <c r="F2107" s="58">
        <v>101.646039370209</v>
      </c>
      <c r="G2107" s="58">
        <v>106.343934385048</v>
      </c>
      <c r="H2107" s="58">
        <v>105.794609008183</v>
      </c>
      <c r="I2107" s="58">
        <v>113.949609756943</v>
      </c>
      <c r="J2107" s="58">
        <v>106.62242474647</v>
      </c>
      <c r="K2107" s="58">
        <v>90.333616613043205</v>
      </c>
      <c r="L2107" s="58">
        <v>96.1778767567953</v>
      </c>
      <c r="M2107" s="59">
        <v>0.65749699812538498</v>
      </c>
      <c r="N2107" s="59">
        <v>0.65535642473939704</v>
      </c>
      <c r="O2107" s="59">
        <v>0.60878785446743799</v>
      </c>
      <c r="P2107" s="59">
        <v>0.63274410973637696</v>
      </c>
      <c r="Q2107" s="59">
        <v>0.60116621716446705</v>
      </c>
      <c r="R2107" s="59">
        <v>0.58575257142730897</v>
      </c>
      <c r="S2107" s="59">
        <v>0.47641491151274001</v>
      </c>
    </row>
    <row r="2108" spans="1:19" x14ac:dyDescent="0.3">
      <c r="A2108" t="s">
        <v>1222</v>
      </c>
      <c r="B2108" t="s">
        <v>1223</v>
      </c>
      <c r="C2108" s="51" t="s">
        <v>38</v>
      </c>
      <c r="D2108" s="51" t="s">
        <v>80</v>
      </c>
      <c r="E2108" s="51" t="s">
        <v>44</v>
      </c>
      <c r="F2108" s="58">
        <v>111.396846223167</v>
      </c>
      <c r="G2108" s="58">
        <v>113.325188932185</v>
      </c>
      <c r="H2108" s="58">
        <v>108.42233471678399</v>
      </c>
      <c r="I2108" s="58">
        <v>115.537777354352</v>
      </c>
      <c r="J2108" s="58">
        <v>111.266793140239</v>
      </c>
      <c r="K2108" s="58">
        <v>90.056360740916105</v>
      </c>
      <c r="L2108" s="58">
        <v>93.619635455267996</v>
      </c>
      <c r="M2108" s="59">
        <v>0.65747196183884105</v>
      </c>
      <c r="N2108" s="59">
        <v>0.69153669785661998</v>
      </c>
      <c r="O2108" s="59">
        <v>0.65939900846752497</v>
      </c>
      <c r="P2108" s="59">
        <v>0.63272074677920498</v>
      </c>
      <c r="Q2108" s="59">
        <v>0.60114483308678601</v>
      </c>
      <c r="R2108" s="59">
        <v>0.609634406031071</v>
      </c>
      <c r="S2108" s="59">
        <v>0.54515163261538402</v>
      </c>
    </row>
    <row r="2109" spans="1:19" x14ac:dyDescent="0.3">
      <c r="A2109" t="s">
        <v>3328</v>
      </c>
      <c r="B2109" t="s">
        <v>3329</v>
      </c>
      <c r="C2109" s="51" t="s">
        <v>43</v>
      </c>
      <c r="D2109" s="51" t="s">
        <v>80</v>
      </c>
      <c r="E2109" s="51" t="s">
        <v>44</v>
      </c>
      <c r="F2109" s="58">
        <v>117.330365080788</v>
      </c>
      <c r="G2109" s="58">
        <v>119.89481522900201</v>
      </c>
      <c r="H2109" s="58">
        <v>118.13066807468201</v>
      </c>
      <c r="I2109" s="58">
        <v>107.86467241080101</v>
      </c>
      <c r="J2109" s="58">
        <v>101.413206606605</v>
      </c>
      <c r="K2109" s="58">
        <v>95.802425625931605</v>
      </c>
      <c r="L2109" s="58">
        <v>87.444306599729103</v>
      </c>
      <c r="M2109" s="59">
        <v>0.55000544752397995</v>
      </c>
      <c r="N2109" s="59">
        <v>0.57045132907693097</v>
      </c>
      <c r="O2109" s="59">
        <v>0.55171411113726399</v>
      </c>
      <c r="P2109" s="59">
        <v>0.53606909075251297</v>
      </c>
      <c r="Q2109" s="59">
        <v>0.51570202833034895</v>
      </c>
      <c r="R2109" s="59">
        <v>0.52061027534758897</v>
      </c>
      <c r="S2109" s="59">
        <v>0.47765218548444299</v>
      </c>
    </row>
    <row r="2110" spans="1:19" x14ac:dyDescent="0.3">
      <c r="A2110" t="s">
        <v>3324</v>
      </c>
      <c r="B2110" t="s">
        <v>3325</v>
      </c>
      <c r="C2110" s="51" t="s">
        <v>43</v>
      </c>
      <c r="D2110" s="51" t="s">
        <v>80</v>
      </c>
      <c r="E2110" s="51" t="s">
        <v>44</v>
      </c>
      <c r="F2110" s="58">
        <v>117.36067770589101</v>
      </c>
      <c r="G2110" s="58">
        <v>121.234627404666</v>
      </c>
      <c r="H2110" s="58">
        <v>116.021459966035</v>
      </c>
      <c r="I2110" s="58">
        <v>105.055559413015</v>
      </c>
      <c r="J2110" s="58">
        <v>97.382170111260706</v>
      </c>
      <c r="K2110" s="58">
        <v>97.094830138547707</v>
      </c>
      <c r="L2110" s="58">
        <v>85.852911969849004</v>
      </c>
      <c r="M2110" s="59">
        <v>0.64834825046883604</v>
      </c>
      <c r="N2110" s="59">
        <v>0.685350908065822</v>
      </c>
      <c r="O2110" s="59">
        <v>0.65205384576486602</v>
      </c>
      <c r="P2110" s="59">
        <v>0.62550597823800003</v>
      </c>
      <c r="Q2110" s="59">
        <v>0.59491005217806403</v>
      </c>
      <c r="R2110" s="59">
        <v>0.60284056296101796</v>
      </c>
      <c r="S2110" s="59">
        <v>0.54418635081628897</v>
      </c>
    </row>
    <row r="2111" spans="1:19" x14ac:dyDescent="0.3">
      <c r="A2111" t="s">
        <v>3320</v>
      </c>
      <c r="B2111" t="s">
        <v>3321</v>
      </c>
      <c r="C2111" s="51" t="s">
        <v>38</v>
      </c>
      <c r="D2111" s="51" t="s">
        <v>80</v>
      </c>
      <c r="E2111" s="51" t="s">
        <v>44</v>
      </c>
      <c r="F2111" s="58">
        <v>118.99351777812601</v>
      </c>
      <c r="G2111" s="58">
        <v>119.82093239301101</v>
      </c>
      <c r="H2111" s="58">
        <v>124.467710365637</v>
      </c>
      <c r="I2111" s="58">
        <v>104.00635768094401</v>
      </c>
      <c r="J2111" s="58">
        <v>108.067691113774</v>
      </c>
      <c r="K2111" s="58">
        <v>94.738040562162396</v>
      </c>
      <c r="L2111" s="58">
        <v>86.157428629137499</v>
      </c>
      <c r="M2111" s="59">
        <v>0.64834825046883604</v>
      </c>
      <c r="N2111" s="59">
        <v>0.68535788918970997</v>
      </c>
      <c r="O2111" s="59">
        <v>0.65206264140160197</v>
      </c>
      <c r="P2111" s="59">
        <v>0.62550597823800003</v>
      </c>
      <c r="Q2111" s="59">
        <v>0.59491005217806403</v>
      </c>
      <c r="R2111" s="59">
        <v>0.60284562150439203</v>
      </c>
      <c r="S2111" s="59">
        <v>0.54419782244291304</v>
      </c>
    </row>
    <row r="2112" spans="1:19" x14ac:dyDescent="0.3">
      <c r="A2112" t="s">
        <v>3326</v>
      </c>
      <c r="B2112" t="s">
        <v>3327</v>
      </c>
      <c r="C2112" s="51" t="s">
        <v>43</v>
      </c>
      <c r="D2112" s="51" t="s">
        <v>80</v>
      </c>
      <c r="E2112" s="51" t="s">
        <v>39</v>
      </c>
      <c r="F2112" s="58">
        <v>117.330365080788</v>
      </c>
      <c r="G2112" s="58">
        <v>119.89481522900201</v>
      </c>
      <c r="H2112" s="58">
        <v>118.13066807468201</v>
      </c>
      <c r="I2112" s="58">
        <v>107.86467241080101</v>
      </c>
      <c r="J2112" s="58">
        <v>101.413206606605</v>
      </c>
      <c r="K2112" s="58">
        <v>95.802425625931605</v>
      </c>
      <c r="L2112" s="58">
        <v>87.444306599729103</v>
      </c>
      <c r="M2112" s="59">
        <v>0.55000544752397995</v>
      </c>
      <c r="N2112" s="59">
        <v>0.57045132907693097</v>
      </c>
      <c r="O2112" s="59">
        <v>0.55171411113726399</v>
      </c>
      <c r="P2112" s="59">
        <v>0.53606909075251297</v>
      </c>
      <c r="Q2112" s="59">
        <v>0.51570202833034895</v>
      </c>
      <c r="R2112" s="59">
        <v>0.52061027534758897</v>
      </c>
      <c r="S2112" s="59">
        <v>0.47765218548444299</v>
      </c>
    </row>
    <row r="2113" spans="1:19" x14ac:dyDescent="0.3">
      <c r="A2113" t="s">
        <v>3330</v>
      </c>
      <c r="B2113" t="s">
        <v>3331</v>
      </c>
      <c r="C2113" s="51" t="s">
        <v>43</v>
      </c>
      <c r="D2113" s="51" t="s">
        <v>80</v>
      </c>
      <c r="E2113" s="51" t="s">
        <v>39</v>
      </c>
      <c r="F2113" s="58">
        <v>117.330365080788</v>
      </c>
      <c r="G2113" s="58">
        <v>119.89481522900201</v>
      </c>
      <c r="H2113" s="58">
        <v>118.13066807468201</v>
      </c>
      <c r="I2113" s="58">
        <v>107.86467241080101</v>
      </c>
      <c r="J2113" s="58">
        <v>101.413206606605</v>
      </c>
      <c r="K2113" s="58">
        <v>95.802425625931605</v>
      </c>
      <c r="L2113" s="58">
        <v>87.444306599729103</v>
      </c>
      <c r="M2113" s="59">
        <v>0.55000544752397995</v>
      </c>
      <c r="N2113" s="59">
        <v>0.57045132907693097</v>
      </c>
      <c r="O2113" s="59">
        <v>0.55171411113726399</v>
      </c>
      <c r="P2113" s="59">
        <v>0.53606909075251297</v>
      </c>
      <c r="Q2113" s="59">
        <v>0.51570202833034895</v>
      </c>
      <c r="R2113" s="59">
        <v>0.52061027534758897</v>
      </c>
      <c r="S2113" s="59">
        <v>0.47765218548444299</v>
      </c>
    </row>
    <row r="2114" spans="1:19" x14ac:dyDescent="0.3">
      <c r="A2114" t="s">
        <v>3322</v>
      </c>
      <c r="B2114" t="s">
        <v>3323</v>
      </c>
      <c r="C2114" s="51" t="s">
        <v>43</v>
      </c>
      <c r="D2114" s="51" t="s">
        <v>80</v>
      </c>
      <c r="E2114" s="51" t="s">
        <v>44</v>
      </c>
      <c r="F2114" s="58">
        <v>118.334341071148</v>
      </c>
      <c r="G2114" s="58">
        <v>120.661140224631</v>
      </c>
      <c r="H2114" s="58">
        <v>113.32788414863499</v>
      </c>
      <c r="I2114" s="58">
        <v>103.728984338912</v>
      </c>
      <c r="J2114" s="58">
        <v>93.2027829205866</v>
      </c>
      <c r="K2114" s="58">
        <v>95.472739957472797</v>
      </c>
      <c r="L2114" s="58">
        <v>89.1701986453308</v>
      </c>
      <c r="M2114" s="59">
        <v>0.69507693476527299</v>
      </c>
      <c r="N2114" s="59">
        <v>0.73203177685793497</v>
      </c>
      <c r="O2114" s="59">
        <v>0.69870767917133303</v>
      </c>
      <c r="P2114" s="59">
        <v>0.67158388539763803</v>
      </c>
      <c r="Q2114" s="59">
        <v>0.63961166881828702</v>
      </c>
      <c r="R2114" s="59">
        <v>0.64800992047500605</v>
      </c>
      <c r="S2114" s="59">
        <v>0.58559647861239905</v>
      </c>
    </row>
    <row r="2115" spans="1:19" x14ac:dyDescent="0.3">
      <c r="A2115" t="s">
        <v>3678</v>
      </c>
      <c r="B2115" t="s">
        <v>3679</v>
      </c>
      <c r="C2115" s="51" t="s">
        <v>38</v>
      </c>
      <c r="D2115" s="51" t="s">
        <v>80</v>
      </c>
      <c r="E2115" s="51" t="s">
        <v>39</v>
      </c>
      <c r="F2115" s="58">
        <v>86.228300908512395</v>
      </c>
      <c r="G2115" s="58">
        <v>86.555817877698104</v>
      </c>
      <c r="H2115" s="58">
        <v>94.3105202378933</v>
      </c>
      <c r="I2115" s="58">
        <v>93.288477392228998</v>
      </c>
      <c r="J2115" s="58">
        <v>88.109135900542597</v>
      </c>
      <c r="K2115" s="58">
        <v>104.229622445766</v>
      </c>
      <c r="L2115" s="58"/>
      <c r="M2115" s="59">
        <v>0.42162983071410498</v>
      </c>
      <c r="N2115" s="59">
        <v>0.45725848374396899</v>
      </c>
      <c r="O2115" s="59">
        <v>0.423324824659011</v>
      </c>
      <c r="P2115" s="59">
        <v>0.39513295766468998</v>
      </c>
      <c r="Q2115" s="59">
        <v>0.35998936555584199</v>
      </c>
      <c r="R2115" s="59">
        <v>0.36933480439185201</v>
      </c>
      <c r="S2115" s="59">
        <v>0.29823450944067398</v>
      </c>
    </row>
    <row r="2116" spans="1:19" x14ac:dyDescent="0.3">
      <c r="A2116" t="s">
        <v>2541</v>
      </c>
      <c r="B2116" t="s">
        <v>2542</v>
      </c>
      <c r="C2116" s="51" t="s">
        <v>38</v>
      </c>
      <c r="D2116" s="51" t="s">
        <v>80</v>
      </c>
      <c r="E2116" s="51" t="s">
        <v>39</v>
      </c>
      <c r="F2116" s="58">
        <v>89.789133172006302</v>
      </c>
      <c r="G2116" s="58">
        <v>92.872619672162699</v>
      </c>
      <c r="H2116" s="58">
        <v>86.677842069909005</v>
      </c>
      <c r="I2116" s="58">
        <v>90.270204913997901</v>
      </c>
      <c r="J2116" s="58">
        <v>95.977343984055494</v>
      </c>
      <c r="K2116" s="58">
        <v>91.397978744151303</v>
      </c>
      <c r="L2116" s="58">
        <v>106.508701389655</v>
      </c>
      <c r="M2116" s="59">
        <v>0.52583168026549798</v>
      </c>
      <c r="N2116" s="59">
        <v>0.54468315553576196</v>
      </c>
      <c r="O2116" s="59">
        <v>0.52217400811286796</v>
      </c>
      <c r="P2116" s="59">
        <v>0.50540902725446302</v>
      </c>
      <c r="Q2116" s="59">
        <v>0.480880908890289</v>
      </c>
      <c r="R2116" s="59">
        <v>0.48386812821210101</v>
      </c>
      <c r="S2116" s="59">
        <v>0.41849641613184702</v>
      </c>
    </row>
    <row r="2117" spans="1:19" x14ac:dyDescent="0.3">
      <c r="A2117" t="s">
        <v>2539</v>
      </c>
      <c r="B2117" t="s">
        <v>2540</v>
      </c>
      <c r="C2117" s="51" t="s">
        <v>43</v>
      </c>
      <c r="D2117" s="51" t="s">
        <v>80</v>
      </c>
      <c r="E2117" s="51" t="s">
        <v>39</v>
      </c>
      <c r="F2117" s="58">
        <v>89.789133172006302</v>
      </c>
      <c r="G2117" s="58">
        <v>92.872619672162699</v>
      </c>
      <c r="H2117" s="58">
        <v>86.677842069909005</v>
      </c>
      <c r="I2117" s="58">
        <v>90.270204913997901</v>
      </c>
      <c r="J2117" s="58">
        <v>95.977343984055494</v>
      </c>
      <c r="K2117" s="58">
        <v>91.397978744151303</v>
      </c>
      <c r="L2117" s="58">
        <v>106.508701389655</v>
      </c>
      <c r="M2117" s="59">
        <v>0.52583168026549798</v>
      </c>
      <c r="N2117" s="59">
        <v>0.54468315553576196</v>
      </c>
      <c r="O2117" s="59">
        <v>0.52217400811286796</v>
      </c>
      <c r="P2117" s="59">
        <v>0.50540902725446302</v>
      </c>
      <c r="Q2117" s="59">
        <v>0.480880908890289</v>
      </c>
      <c r="R2117" s="59">
        <v>0.48386812821210101</v>
      </c>
      <c r="S2117" s="59">
        <v>0.41849641613184702</v>
      </c>
    </row>
    <row r="2118" spans="1:19" x14ac:dyDescent="0.3">
      <c r="A2118" t="s">
        <v>3996</v>
      </c>
      <c r="B2118" t="s">
        <v>3997</v>
      </c>
      <c r="C2118" s="51" t="s">
        <v>43</v>
      </c>
      <c r="D2118" s="51" t="s">
        <v>80</v>
      </c>
      <c r="E2118" s="51" t="s">
        <v>44</v>
      </c>
      <c r="F2118" s="58">
        <v>96.772515326486598</v>
      </c>
      <c r="G2118" s="58">
        <v>100.39665518021501</v>
      </c>
      <c r="H2118" s="58">
        <v>100.123140734763</v>
      </c>
      <c r="I2118" s="58">
        <v>96.170608492786798</v>
      </c>
      <c r="J2118" s="58">
        <v>96.409731892133905</v>
      </c>
      <c r="K2118" s="58">
        <v>99.506554904484801</v>
      </c>
      <c r="L2118" s="58">
        <v>99.610861904228699</v>
      </c>
      <c r="M2118" s="59">
        <v>0.62139135189486105</v>
      </c>
      <c r="N2118" s="59">
        <v>0.66316713172951303</v>
      </c>
      <c r="O2118" s="59">
        <v>0.62467580598614103</v>
      </c>
      <c r="P2118" s="59">
        <v>0.59232975379257502</v>
      </c>
      <c r="Q2118" s="59">
        <v>0.555419554354181</v>
      </c>
      <c r="R2118" s="59">
        <v>0.56530761431046495</v>
      </c>
      <c r="S2118" s="59">
        <v>0.49115426821930402</v>
      </c>
    </row>
    <row r="2119" spans="1:19" x14ac:dyDescent="0.3">
      <c r="A2119" t="s">
        <v>2880</v>
      </c>
      <c r="B2119" t="s">
        <v>2881</v>
      </c>
      <c r="C2119" s="51" t="s">
        <v>38</v>
      </c>
      <c r="D2119" s="51" t="s">
        <v>80</v>
      </c>
      <c r="E2119" s="51" t="s">
        <v>44</v>
      </c>
      <c r="F2119" s="58">
        <v>100.23166320635499</v>
      </c>
      <c r="G2119" s="58">
        <v>101.276688784211</v>
      </c>
      <c r="H2119" s="58">
        <v>82.895791564969898</v>
      </c>
      <c r="I2119" s="58">
        <v>95.594640425476896</v>
      </c>
      <c r="J2119" s="58">
        <v>108.024257838411</v>
      </c>
      <c r="K2119" s="58">
        <v>99.350028026469602</v>
      </c>
      <c r="L2119" s="58">
        <v>109.886623518324</v>
      </c>
      <c r="M2119" s="59">
        <v>0.48975468579980302</v>
      </c>
      <c r="N2119" s="59">
        <v>0.45791811549726202</v>
      </c>
      <c r="O2119" s="59">
        <v>0.43389146472358497</v>
      </c>
      <c r="P2119" s="59">
        <v>0.44347473929395498</v>
      </c>
      <c r="Q2119" s="59">
        <v>0.38392159549059601</v>
      </c>
      <c r="R2119" s="59">
        <v>0.32638064154327401</v>
      </c>
      <c r="S2119" s="59">
        <v>0.01</v>
      </c>
    </row>
    <row r="2120" spans="1:19" x14ac:dyDescent="0.3">
      <c r="A2120" t="s">
        <v>2818</v>
      </c>
      <c r="B2120" t="s">
        <v>2819</v>
      </c>
      <c r="C2120" s="51" t="s">
        <v>38</v>
      </c>
      <c r="D2120" s="51" t="s">
        <v>80</v>
      </c>
      <c r="E2120" s="51" t="s">
        <v>39</v>
      </c>
      <c r="F2120" s="58">
        <v>96.086693002783093</v>
      </c>
      <c r="G2120" s="58">
        <v>103.847292424325</v>
      </c>
      <c r="H2120" s="58">
        <v>100.488803627831</v>
      </c>
      <c r="I2120" s="58">
        <v>98.624287183333607</v>
      </c>
      <c r="J2120" s="58">
        <v>110.033143342343</v>
      </c>
      <c r="K2120" s="58">
        <v>109.179276144578</v>
      </c>
      <c r="L2120" s="58">
        <v>101.920905246499</v>
      </c>
      <c r="M2120" s="59">
        <v>0.55669217852944297</v>
      </c>
      <c r="N2120" s="59">
        <v>0.56231558509193802</v>
      </c>
      <c r="O2120" s="59">
        <v>0.53600821171663404</v>
      </c>
      <c r="P2120" s="59">
        <v>0.52052533328671702</v>
      </c>
      <c r="Q2120" s="59">
        <v>0.50087607969485304</v>
      </c>
      <c r="R2120" s="59">
        <v>0.50593121811966701</v>
      </c>
      <c r="S2120" s="59">
        <v>0.461897607936676</v>
      </c>
    </row>
    <row r="2121" spans="1:19" x14ac:dyDescent="0.3">
      <c r="A2121" t="s">
        <v>2822</v>
      </c>
      <c r="B2121" t="s">
        <v>2823</v>
      </c>
      <c r="C2121" s="51" t="s">
        <v>43</v>
      </c>
      <c r="D2121" s="51" t="s">
        <v>80</v>
      </c>
      <c r="E2121" s="51" t="s">
        <v>39</v>
      </c>
      <c r="F2121" s="58">
        <v>96.086693002783093</v>
      </c>
      <c r="G2121" s="58">
        <v>103.847292424325</v>
      </c>
      <c r="H2121" s="58">
        <v>100.488803627831</v>
      </c>
      <c r="I2121" s="58">
        <v>98.624287183333607</v>
      </c>
      <c r="J2121" s="58">
        <v>110.033143342343</v>
      </c>
      <c r="K2121" s="58">
        <v>109.179276144578</v>
      </c>
      <c r="L2121" s="58">
        <v>101.920905246499</v>
      </c>
      <c r="M2121" s="59">
        <v>0.55669217852944297</v>
      </c>
      <c r="N2121" s="59">
        <v>0.56231558509193802</v>
      </c>
      <c r="O2121" s="59">
        <v>0.53600821171663404</v>
      </c>
      <c r="P2121" s="59">
        <v>0.52052533328671702</v>
      </c>
      <c r="Q2121" s="59">
        <v>0.50087607969485304</v>
      </c>
      <c r="R2121" s="59">
        <v>0.50593121811966701</v>
      </c>
      <c r="S2121" s="59">
        <v>0.461897607936676</v>
      </c>
    </row>
    <row r="2122" spans="1:19" x14ac:dyDescent="0.3">
      <c r="A2122" t="s">
        <v>2820</v>
      </c>
      <c r="B2122" t="s">
        <v>2821</v>
      </c>
      <c r="C2122" s="51" t="s">
        <v>43</v>
      </c>
      <c r="D2122" s="51" t="s">
        <v>80</v>
      </c>
      <c r="E2122" s="51" t="s">
        <v>39</v>
      </c>
      <c r="F2122" s="58">
        <v>96.086693002783093</v>
      </c>
      <c r="G2122" s="58">
        <v>103.847292424325</v>
      </c>
      <c r="H2122" s="58">
        <v>100.488803627831</v>
      </c>
      <c r="I2122" s="58">
        <v>98.624287183333607</v>
      </c>
      <c r="J2122" s="58">
        <v>110.033143342343</v>
      </c>
      <c r="K2122" s="58">
        <v>109.179276144578</v>
      </c>
      <c r="L2122" s="58">
        <v>101.920905246499</v>
      </c>
      <c r="M2122" s="59">
        <v>0.55669217852944297</v>
      </c>
      <c r="N2122" s="59">
        <v>0.56231558509193802</v>
      </c>
      <c r="O2122" s="59">
        <v>0.53600821171663404</v>
      </c>
      <c r="P2122" s="59">
        <v>0.52052533328671702</v>
      </c>
      <c r="Q2122" s="59">
        <v>0.50087607969485304</v>
      </c>
      <c r="R2122" s="59">
        <v>0.50593121811966701</v>
      </c>
      <c r="S2122" s="59">
        <v>0.461897607936676</v>
      </c>
    </row>
    <row r="2123" spans="1:19" x14ac:dyDescent="0.3">
      <c r="A2123" t="s">
        <v>3672</v>
      </c>
      <c r="B2123" t="s">
        <v>3673</v>
      </c>
      <c r="C2123" s="51" t="s">
        <v>43</v>
      </c>
      <c r="D2123" s="51" t="s">
        <v>80</v>
      </c>
      <c r="E2123" s="51" t="s">
        <v>39</v>
      </c>
      <c r="F2123" s="58">
        <v>86.228300908512395</v>
      </c>
      <c r="G2123" s="58">
        <v>86.555817877698104</v>
      </c>
      <c r="H2123" s="58">
        <v>94.3105202378933</v>
      </c>
      <c r="I2123" s="58">
        <v>93.288477392228998</v>
      </c>
      <c r="J2123" s="58">
        <v>88.109135900542597</v>
      </c>
      <c r="K2123" s="58">
        <v>104.229622445766</v>
      </c>
      <c r="L2123" s="58"/>
      <c r="M2123" s="59">
        <v>0.42162983071410498</v>
      </c>
      <c r="N2123" s="59">
        <v>0.45725848374396899</v>
      </c>
      <c r="O2123" s="59">
        <v>0.423324824659011</v>
      </c>
      <c r="P2123" s="59">
        <v>0.39513295766468998</v>
      </c>
      <c r="Q2123" s="59">
        <v>0.35998936555584199</v>
      </c>
      <c r="R2123" s="59">
        <v>0.36933480439185201</v>
      </c>
      <c r="S2123" s="59">
        <v>0.29823450944067398</v>
      </c>
    </row>
    <row r="2124" spans="1:19" x14ac:dyDescent="0.3">
      <c r="A2124" t="s">
        <v>166</v>
      </c>
      <c r="B2124" t="s">
        <v>167</v>
      </c>
      <c r="C2124" s="51" t="s">
        <v>43</v>
      </c>
      <c r="D2124" s="51" t="s">
        <v>80</v>
      </c>
      <c r="E2124" s="51" t="s">
        <v>39</v>
      </c>
      <c r="F2124" s="58">
        <v>98.413932506191998</v>
      </c>
      <c r="G2124" s="58">
        <v>100.355597479716</v>
      </c>
      <c r="H2124" s="58">
        <v>97.064734133653602</v>
      </c>
      <c r="I2124" s="58"/>
      <c r="J2124" s="58"/>
      <c r="K2124" s="58"/>
      <c r="L2124" s="58"/>
      <c r="M2124" s="59">
        <v>0.30615934735155997</v>
      </c>
      <c r="N2124" s="59">
        <v>0.32168157391304197</v>
      </c>
      <c r="O2124" s="59">
        <v>0.30394503492193498</v>
      </c>
      <c r="P2124" s="59">
        <v>0.29434815397220299</v>
      </c>
      <c r="Q2124" s="59">
        <v>0.27599496866406897</v>
      </c>
      <c r="R2124" s="59">
        <v>0.27854331776598201</v>
      </c>
      <c r="S2124" s="59">
        <v>0.241877592765642</v>
      </c>
    </row>
    <row r="2125" spans="1:19" x14ac:dyDescent="0.3">
      <c r="A2125" t="s">
        <v>172</v>
      </c>
      <c r="B2125" t="s">
        <v>173</v>
      </c>
      <c r="C2125" s="51" t="s">
        <v>38</v>
      </c>
      <c r="D2125" s="51" t="s">
        <v>80</v>
      </c>
      <c r="E2125" s="51" t="s">
        <v>39</v>
      </c>
      <c r="F2125" s="58">
        <v>88.570237938795799</v>
      </c>
      <c r="G2125" s="58">
        <v>92.920681294686204</v>
      </c>
      <c r="H2125" s="58">
        <v>92.622469151912398</v>
      </c>
      <c r="I2125" s="58">
        <v>91.992254941238997</v>
      </c>
      <c r="J2125" s="58">
        <v>91.005894071285695</v>
      </c>
      <c r="K2125" s="58">
        <v>100.631380716408</v>
      </c>
      <c r="L2125" s="58">
        <v>98.752999995358195</v>
      </c>
      <c r="M2125" s="59">
        <v>0.450560390716086</v>
      </c>
      <c r="N2125" s="59">
        <v>0.45983062351742998</v>
      </c>
      <c r="O2125" s="59">
        <v>0.42426792768669802</v>
      </c>
      <c r="P2125" s="59">
        <v>0.42927016520686101</v>
      </c>
      <c r="Q2125" s="59">
        <v>0.40621348628931703</v>
      </c>
      <c r="R2125" s="59">
        <v>0.40178152474721801</v>
      </c>
      <c r="S2125" s="59">
        <v>0.33916056206188899</v>
      </c>
    </row>
    <row r="2126" spans="1:19" x14ac:dyDescent="0.3">
      <c r="A2126" t="s">
        <v>170</v>
      </c>
      <c r="B2126" t="s">
        <v>171</v>
      </c>
      <c r="C2126" s="51" t="s">
        <v>43</v>
      </c>
      <c r="D2126" s="51" t="s">
        <v>80</v>
      </c>
      <c r="E2126" s="51" t="s">
        <v>39</v>
      </c>
      <c r="F2126" s="58">
        <v>88.570237938795799</v>
      </c>
      <c r="G2126" s="58">
        <v>92.920681294686204</v>
      </c>
      <c r="H2126" s="58">
        <v>92.622469151912398</v>
      </c>
      <c r="I2126" s="58">
        <v>91.992254941238997</v>
      </c>
      <c r="J2126" s="58">
        <v>91.005894071285695</v>
      </c>
      <c r="K2126" s="58">
        <v>100.631380716408</v>
      </c>
      <c r="L2126" s="58">
        <v>98.752999995358195</v>
      </c>
      <c r="M2126" s="59">
        <v>0.450560390716086</v>
      </c>
      <c r="N2126" s="59">
        <v>0.45983062351742998</v>
      </c>
      <c r="O2126" s="59">
        <v>0.42426792768669802</v>
      </c>
      <c r="P2126" s="59">
        <v>0.42927016520686101</v>
      </c>
      <c r="Q2126" s="59">
        <v>0.40621348628931703</v>
      </c>
      <c r="R2126" s="59">
        <v>0.40178152474721801</v>
      </c>
      <c r="S2126" s="59">
        <v>0.33916056206188899</v>
      </c>
    </row>
    <row r="2127" spans="1:19" x14ac:dyDescent="0.3">
      <c r="A2127" t="s">
        <v>508</v>
      </c>
      <c r="B2127" t="s">
        <v>509</v>
      </c>
      <c r="C2127" s="51" t="s">
        <v>43</v>
      </c>
      <c r="D2127" s="51" t="s">
        <v>80</v>
      </c>
      <c r="E2127" s="51" t="s">
        <v>39</v>
      </c>
      <c r="F2127" s="58">
        <v>88.570237938795799</v>
      </c>
      <c r="G2127" s="58">
        <v>92.920681294686204</v>
      </c>
      <c r="H2127" s="58">
        <v>92.622469151912398</v>
      </c>
      <c r="I2127" s="58">
        <v>91.992254941238997</v>
      </c>
      <c r="J2127" s="58">
        <v>91.005894071285695</v>
      </c>
      <c r="K2127" s="58">
        <v>100.631380716408</v>
      </c>
      <c r="L2127" s="58">
        <v>98.752999995358195</v>
      </c>
      <c r="M2127" s="59">
        <v>0.450560390716086</v>
      </c>
      <c r="N2127" s="59">
        <v>0.45983062351742998</v>
      </c>
      <c r="O2127" s="59">
        <v>0.42426792768669802</v>
      </c>
      <c r="P2127" s="59">
        <v>0.42927016520686101</v>
      </c>
      <c r="Q2127" s="59">
        <v>0.40621348628931703</v>
      </c>
      <c r="R2127" s="59">
        <v>0.40178152474721801</v>
      </c>
      <c r="S2127" s="59">
        <v>0.33916056206188899</v>
      </c>
    </row>
    <row r="2128" spans="1:19" x14ac:dyDescent="0.3">
      <c r="A2128" t="s">
        <v>609</v>
      </c>
      <c r="B2128" t="s">
        <v>610</v>
      </c>
      <c r="C2128" s="51" t="s">
        <v>43</v>
      </c>
      <c r="D2128" s="51" t="s">
        <v>80</v>
      </c>
      <c r="E2128" s="51" t="s">
        <v>44</v>
      </c>
      <c r="F2128" s="58">
        <v>92.651404162825401</v>
      </c>
      <c r="G2128" s="58">
        <v>95.723669285727894</v>
      </c>
      <c r="H2128" s="58">
        <v>93.697894851780802</v>
      </c>
      <c r="I2128" s="58">
        <v>89.676292528621303</v>
      </c>
      <c r="J2128" s="58">
        <v>85.692556718535798</v>
      </c>
      <c r="K2128" s="58">
        <v>101.681413947574</v>
      </c>
      <c r="L2128" s="58">
        <v>98.349535652221405</v>
      </c>
      <c r="M2128" s="59">
        <v>0.64910002909652198</v>
      </c>
      <c r="N2128" s="59">
        <v>0.68915657677860997</v>
      </c>
      <c r="O2128" s="59">
        <v>0.64189348178157501</v>
      </c>
      <c r="P2128" s="59">
        <v>0.61995741668805104</v>
      </c>
      <c r="Q2128" s="59">
        <v>0.58245661445784203</v>
      </c>
      <c r="R2128" s="59">
        <v>0.58651864805208997</v>
      </c>
      <c r="S2128" s="59">
        <v>0.50759397849184396</v>
      </c>
    </row>
    <row r="2129" spans="1:19" x14ac:dyDescent="0.3">
      <c r="A2129" t="s">
        <v>78</v>
      </c>
      <c r="B2129" t="s">
        <v>79</v>
      </c>
      <c r="C2129" s="51" t="s">
        <v>43</v>
      </c>
      <c r="D2129" s="51" t="s">
        <v>80</v>
      </c>
      <c r="E2129" s="51" t="s">
        <v>39</v>
      </c>
      <c r="F2129" s="58">
        <v>96.683154253855307</v>
      </c>
      <c r="G2129" s="58">
        <v>93.357243770225693</v>
      </c>
      <c r="H2129" s="58">
        <v>93.315124546759606</v>
      </c>
      <c r="I2129" s="58">
        <v>94.519349436642401</v>
      </c>
      <c r="J2129" s="58">
        <v>97.325328018609198</v>
      </c>
      <c r="K2129" s="58">
        <v>101.927034213779</v>
      </c>
      <c r="L2129" s="58"/>
      <c r="M2129" s="59">
        <v>0.35679603935358101</v>
      </c>
      <c r="N2129" s="59">
        <v>0.38030929591008</v>
      </c>
      <c r="O2129" s="59">
        <v>0.35818165761994403</v>
      </c>
      <c r="P2129" s="59">
        <v>0.34038402028656201</v>
      </c>
      <c r="Q2129" s="59">
        <v>0.31765514238784698</v>
      </c>
      <c r="R2129" s="59">
        <v>0.32307433845108102</v>
      </c>
      <c r="S2129" s="59">
        <v>0.28165632737632701</v>
      </c>
    </row>
    <row r="2130" spans="1:19" x14ac:dyDescent="0.3">
      <c r="A2130" t="s">
        <v>611</v>
      </c>
      <c r="B2130" t="s">
        <v>612</v>
      </c>
      <c r="C2130" s="51" t="s">
        <v>38</v>
      </c>
      <c r="D2130" s="51" t="s">
        <v>80</v>
      </c>
      <c r="E2130" s="51" t="s">
        <v>44</v>
      </c>
      <c r="F2130" s="58">
        <v>97.269301019791001</v>
      </c>
      <c r="G2130" s="58">
        <v>92.3231468776805</v>
      </c>
      <c r="H2130" s="58">
        <v>94.516278188418497</v>
      </c>
      <c r="I2130" s="58">
        <v>95.760720816094903</v>
      </c>
      <c r="J2130" s="58">
        <v>94.789062655235995</v>
      </c>
      <c r="K2130" s="58">
        <v>99.856943606025396</v>
      </c>
      <c r="L2130" s="58">
        <v>98.4434885150295</v>
      </c>
      <c r="M2130" s="59">
        <v>0.54551742567570904</v>
      </c>
      <c r="N2130" s="59">
        <v>0.594230675012976</v>
      </c>
      <c r="O2130" s="59">
        <v>0.55099681345319995</v>
      </c>
      <c r="P2130" s="59">
        <v>0.51227365840655104</v>
      </c>
      <c r="Q2130" s="59">
        <v>0.47184293601166899</v>
      </c>
      <c r="R2130" s="59">
        <v>0.48493806706374398</v>
      </c>
      <c r="S2130" s="59">
        <v>0.41310111535740601</v>
      </c>
    </row>
    <row r="2131" spans="1:19" x14ac:dyDescent="0.3">
      <c r="A2131" t="s">
        <v>5058</v>
      </c>
      <c r="B2131" t="s">
        <v>5059</v>
      </c>
      <c r="C2131" s="51" t="s">
        <v>43</v>
      </c>
      <c r="D2131" s="51" t="s">
        <v>80</v>
      </c>
      <c r="E2131" s="51" t="s">
        <v>39</v>
      </c>
      <c r="F2131" s="58">
        <v>95.0011296261533</v>
      </c>
      <c r="G2131" s="58">
        <v>82.887004520351596</v>
      </c>
      <c r="H2131" s="58">
        <v>103.70453941478701</v>
      </c>
      <c r="I2131" s="58">
        <v>85.993634855584702</v>
      </c>
      <c r="J2131" s="58">
        <v>82.786822337551001</v>
      </c>
      <c r="K2131" s="58">
        <v>98.470629273081997</v>
      </c>
      <c r="L2131" s="58">
        <v>102.703610445929</v>
      </c>
      <c r="M2131" s="59">
        <v>0.48305055140507802</v>
      </c>
      <c r="N2131" s="59">
        <v>0.50889674136297602</v>
      </c>
      <c r="O2131" s="59">
        <v>0.48532266253858197</v>
      </c>
      <c r="P2131" s="59">
        <v>0.46565032230775999</v>
      </c>
      <c r="Q2131" s="59">
        <v>0.44162534865571901</v>
      </c>
      <c r="R2131" s="59">
        <v>0.447519034715463</v>
      </c>
      <c r="S2131" s="59">
        <v>0.40081714381717898</v>
      </c>
    </row>
    <row r="2132" spans="1:19" x14ac:dyDescent="0.3">
      <c r="A2132" t="s">
        <v>5060</v>
      </c>
      <c r="B2132" t="s">
        <v>5061</v>
      </c>
      <c r="C2132" s="51" t="s">
        <v>43</v>
      </c>
      <c r="D2132" s="51" t="s">
        <v>80</v>
      </c>
      <c r="E2132" s="51" t="s">
        <v>44</v>
      </c>
      <c r="F2132" s="58">
        <v>93.254275851390204</v>
      </c>
      <c r="G2132" s="58">
        <v>80.691084427420293</v>
      </c>
      <c r="H2132" s="58">
        <v>111.62935983168001</v>
      </c>
      <c r="I2132" s="58">
        <v>85.505574857102005</v>
      </c>
      <c r="J2132" s="58">
        <v>80.235117409970101</v>
      </c>
      <c r="K2132" s="58">
        <v>99.572567142641503</v>
      </c>
      <c r="L2132" s="58">
        <v>100.977026380428</v>
      </c>
      <c r="M2132" s="59">
        <v>0.61107960877573597</v>
      </c>
      <c r="N2132" s="59">
        <v>0.65385406304871996</v>
      </c>
      <c r="O2132" s="59">
        <v>0.61588818479555096</v>
      </c>
      <c r="P2132" s="59">
        <v>0.58181534129616896</v>
      </c>
      <c r="Q2132" s="59">
        <v>0.54529700388331603</v>
      </c>
      <c r="R2132" s="59">
        <v>0.55659296501184596</v>
      </c>
      <c r="S2132" s="59">
        <v>0.48862176951046898</v>
      </c>
    </row>
    <row r="2133" spans="1:19" x14ac:dyDescent="0.3">
      <c r="A2133" t="s">
        <v>569</v>
      </c>
      <c r="B2133" t="s">
        <v>570</v>
      </c>
      <c r="C2133" s="51" t="s">
        <v>38</v>
      </c>
      <c r="D2133" s="51" t="s">
        <v>80</v>
      </c>
      <c r="E2133" s="51" t="s">
        <v>39</v>
      </c>
      <c r="F2133" s="58">
        <v>95.934654706386198</v>
      </c>
      <c r="G2133" s="58">
        <v>87.667674073396398</v>
      </c>
      <c r="H2133" s="58">
        <v>102.836346768398</v>
      </c>
      <c r="I2133" s="58">
        <v>88.615986954342503</v>
      </c>
      <c r="J2133" s="58">
        <v>86.565179479774898</v>
      </c>
      <c r="K2133" s="58">
        <v>101.49358972038701</v>
      </c>
      <c r="L2133" s="58">
        <v>100.138002480968</v>
      </c>
      <c r="M2133" s="59">
        <v>0.47184693968520902</v>
      </c>
      <c r="N2133" s="59">
        <v>0.50063044651830202</v>
      </c>
      <c r="O2133" s="59">
        <v>0.474583804717015</v>
      </c>
      <c r="P2133" s="59">
        <v>0.45120117064732002</v>
      </c>
      <c r="Q2133" s="59">
        <v>0.423920051789418</v>
      </c>
      <c r="R2133" s="59">
        <v>0.43193792230232902</v>
      </c>
      <c r="S2133" s="59">
        <v>0.38025697851787399</v>
      </c>
    </row>
    <row r="2134" spans="1:19" x14ac:dyDescent="0.3">
      <c r="A2134" t="s">
        <v>577</v>
      </c>
      <c r="B2134" t="s">
        <v>578</v>
      </c>
      <c r="C2134" s="51" t="s">
        <v>43</v>
      </c>
      <c r="D2134" s="51" t="s">
        <v>80</v>
      </c>
      <c r="E2134" s="51" t="s">
        <v>39</v>
      </c>
      <c r="F2134" s="58">
        <v>95.934654706386198</v>
      </c>
      <c r="G2134" s="58">
        <v>87.667674073396398</v>
      </c>
      <c r="H2134" s="58">
        <v>102.836346768398</v>
      </c>
      <c r="I2134" s="58">
        <v>88.615986954342503</v>
      </c>
      <c r="J2134" s="58">
        <v>86.565179479774898</v>
      </c>
      <c r="K2134" s="58">
        <v>101.49358972038701</v>
      </c>
      <c r="L2134" s="58">
        <v>100.138002480968</v>
      </c>
      <c r="M2134" s="59">
        <v>0.47184693968520902</v>
      </c>
      <c r="N2134" s="59">
        <v>0.50063044651830202</v>
      </c>
      <c r="O2134" s="59">
        <v>0.474583804717015</v>
      </c>
      <c r="P2134" s="59">
        <v>0.45120117064732002</v>
      </c>
      <c r="Q2134" s="59">
        <v>0.423920051789418</v>
      </c>
      <c r="R2134" s="59">
        <v>0.43193792230232902</v>
      </c>
      <c r="S2134" s="59">
        <v>0.38025697851787399</v>
      </c>
    </row>
    <row r="2135" spans="1:19" x14ac:dyDescent="0.3">
      <c r="A2135" t="s">
        <v>575</v>
      </c>
      <c r="B2135" t="s">
        <v>576</v>
      </c>
      <c r="C2135" s="51" t="s">
        <v>43</v>
      </c>
      <c r="D2135" s="51" t="s">
        <v>80</v>
      </c>
      <c r="E2135" s="51" t="s">
        <v>39</v>
      </c>
      <c r="F2135" s="58">
        <v>95.934654706386198</v>
      </c>
      <c r="G2135" s="58">
        <v>87.667674073396398</v>
      </c>
      <c r="H2135" s="58">
        <v>102.836346768398</v>
      </c>
      <c r="I2135" s="58">
        <v>88.615986954342503</v>
      </c>
      <c r="J2135" s="58">
        <v>86.565179479774898</v>
      </c>
      <c r="K2135" s="58">
        <v>101.49358972038701</v>
      </c>
      <c r="L2135" s="58">
        <v>100.138002480968</v>
      </c>
      <c r="M2135" s="59">
        <v>0.47184693968520902</v>
      </c>
      <c r="N2135" s="59">
        <v>0.50063044651830202</v>
      </c>
      <c r="O2135" s="59">
        <v>0.474583804717015</v>
      </c>
      <c r="P2135" s="59">
        <v>0.45120117064732002</v>
      </c>
      <c r="Q2135" s="59">
        <v>0.423920051789418</v>
      </c>
      <c r="R2135" s="59">
        <v>0.43193792230232902</v>
      </c>
      <c r="S2135" s="59">
        <v>0.38025697851787399</v>
      </c>
    </row>
    <row r="2136" spans="1:19" x14ac:dyDescent="0.3">
      <c r="A2136" t="s">
        <v>579</v>
      </c>
      <c r="B2136" t="s">
        <v>580</v>
      </c>
      <c r="C2136" s="51" t="s">
        <v>43</v>
      </c>
      <c r="D2136" s="51" t="s">
        <v>80</v>
      </c>
      <c r="E2136" s="51" t="s">
        <v>39</v>
      </c>
      <c r="F2136" s="58">
        <v>95.934654706386198</v>
      </c>
      <c r="G2136" s="58">
        <v>87.667674073396398</v>
      </c>
      <c r="H2136" s="58">
        <v>102.836346768398</v>
      </c>
      <c r="I2136" s="58">
        <v>88.615986954342503</v>
      </c>
      <c r="J2136" s="58">
        <v>86.565179479774898</v>
      </c>
      <c r="K2136" s="58">
        <v>101.49358972038701</v>
      </c>
      <c r="L2136" s="58">
        <v>100.138002480968</v>
      </c>
      <c r="M2136" s="59">
        <v>0.47184693968520902</v>
      </c>
      <c r="N2136" s="59">
        <v>0.50063044651830202</v>
      </c>
      <c r="O2136" s="59">
        <v>0.474583804717015</v>
      </c>
      <c r="P2136" s="59">
        <v>0.45120117064732002</v>
      </c>
      <c r="Q2136" s="59">
        <v>0.423920051789418</v>
      </c>
      <c r="R2136" s="59">
        <v>0.43193792230232902</v>
      </c>
      <c r="S2136" s="59">
        <v>0.38025697851787399</v>
      </c>
    </row>
    <row r="2137" spans="1:19" x14ac:dyDescent="0.3">
      <c r="A2137" t="s">
        <v>571</v>
      </c>
      <c r="B2137" t="s">
        <v>572</v>
      </c>
      <c r="C2137" s="51" t="s">
        <v>38</v>
      </c>
      <c r="D2137" s="51" t="s">
        <v>80</v>
      </c>
      <c r="E2137" s="51" t="s">
        <v>39</v>
      </c>
      <c r="F2137" s="58">
        <v>95.934654706386198</v>
      </c>
      <c r="G2137" s="58">
        <v>87.667674073396398</v>
      </c>
      <c r="H2137" s="58">
        <v>102.836346768398</v>
      </c>
      <c r="I2137" s="58">
        <v>88.615986954342503</v>
      </c>
      <c r="J2137" s="58">
        <v>86.565179479774898</v>
      </c>
      <c r="K2137" s="58">
        <v>101.49358972038701</v>
      </c>
      <c r="L2137" s="58">
        <v>100.138002480968</v>
      </c>
      <c r="M2137" s="59">
        <v>0.47184693968520902</v>
      </c>
      <c r="N2137" s="59">
        <v>0.50063044651830202</v>
      </c>
      <c r="O2137" s="59">
        <v>0.474583804717015</v>
      </c>
      <c r="P2137" s="59">
        <v>0.45120117064732002</v>
      </c>
      <c r="Q2137" s="59">
        <v>0.423920051789418</v>
      </c>
      <c r="R2137" s="59">
        <v>0.43193792230232902</v>
      </c>
      <c r="S2137" s="59">
        <v>0.38025697851787399</v>
      </c>
    </row>
    <row r="2138" spans="1:19" x14ac:dyDescent="0.3">
      <c r="A2138" t="s">
        <v>573</v>
      </c>
      <c r="B2138" t="s">
        <v>574</v>
      </c>
      <c r="C2138" s="51" t="s">
        <v>43</v>
      </c>
      <c r="D2138" s="51" t="s">
        <v>80</v>
      </c>
      <c r="E2138" s="51" t="s">
        <v>44</v>
      </c>
      <c r="F2138" s="58">
        <v>94.922813818701599</v>
      </c>
      <c r="G2138" s="58">
        <v>88.813662890968899</v>
      </c>
      <c r="H2138" s="58">
        <v>92.868508760031304</v>
      </c>
      <c r="I2138" s="58">
        <v>88.605360354636304</v>
      </c>
      <c r="J2138" s="58">
        <v>83.416942644679494</v>
      </c>
      <c r="K2138" s="58">
        <v>109.116096663378</v>
      </c>
      <c r="L2138" s="58">
        <v>104.229427819234</v>
      </c>
      <c r="M2138" s="59">
        <v>0.60562152178666295</v>
      </c>
      <c r="N2138" s="59">
        <v>0.65059601597924699</v>
      </c>
      <c r="O2138" s="59">
        <v>0.61080991664456996</v>
      </c>
      <c r="P2138" s="59">
        <v>0.57427595945814103</v>
      </c>
      <c r="Q2138" s="59">
        <v>0.53527052627244998</v>
      </c>
      <c r="R2138" s="59">
        <v>0.54802619916298501</v>
      </c>
      <c r="S2138" s="59">
        <v>0.47621573708640902</v>
      </c>
    </row>
    <row r="2139" spans="1:19" x14ac:dyDescent="0.3">
      <c r="A2139" t="s">
        <v>567</v>
      </c>
      <c r="B2139" t="s">
        <v>568</v>
      </c>
      <c r="C2139" s="51" t="s">
        <v>38</v>
      </c>
      <c r="D2139" s="51" t="s">
        <v>80</v>
      </c>
      <c r="E2139" s="51" t="s">
        <v>44</v>
      </c>
      <c r="F2139" s="58">
        <v>98.770414439141902</v>
      </c>
      <c r="G2139" s="58">
        <v>89.254890267669197</v>
      </c>
      <c r="H2139" s="58">
        <v>105.024151388294</v>
      </c>
      <c r="I2139" s="58">
        <v>86.706126094569299</v>
      </c>
      <c r="J2139" s="58">
        <v>83.975349788264197</v>
      </c>
      <c r="K2139" s="58">
        <v>102.03886533540199</v>
      </c>
      <c r="L2139" s="58">
        <v>98.845585560786503</v>
      </c>
      <c r="M2139" s="59">
        <v>0.60558324567086097</v>
      </c>
      <c r="N2139" s="59">
        <v>0.65030702689870301</v>
      </c>
      <c r="O2139" s="59">
        <v>0.61073146191169503</v>
      </c>
      <c r="P2139" s="59">
        <v>0.57394623361166697</v>
      </c>
      <c r="Q2139" s="59">
        <v>0.53485906685510898</v>
      </c>
      <c r="R2139" s="59">
        <v>0.54781612669861501</v>
      </c>
      <c r="S2139" s="59">
        <v>0.47563476888098299</v>
      </c>
    </row>
    <row r="2140" spans="1:19" x14ac:dyDescent="0.3">
      <c r="A2140" t="s">
        <v>4404</v>
      </c>
      <c r="B2140" t="s">
        <v>4405</v>
      </c>
      <c r="C2140" s="51" t="s">
        <v>38</v>
      </c>
      <c r="D2140" s="51" t="s">
        <v>80</v>
      </c>
      <c r="E2140" s="51" t="s">
        <v>39</v>
      </c>
      <c r="F2140" s="58">
        <v>98.556008599311696</v>
      </c>
      <c r="G2140" s="58">
        <v>101.90534663332799</v>
      </c>
      <c r="H2140" s="58">
        <v>97.234002575871898</v>
      </c>
      <c r="I2140" s="58">
        <v>94.998214562924304</v>
      </c>
      <c r="J2140" s="58">
        <v>93.305246843087602</v>
      </c>
      <c r="K2140" s="58">
        <v>103.26001233696201</v>
      </c>
      <c r="L2140" s="58">
        <v>94.198253383152704</v>
      </c>
      <c r="M2140" s="59">
        <v>0.47271678980834397</v>
      </c>
      <c r="N2140" s="59">
        <v>0.49943944446296901</v>
      </c>
      <c r="O2140" s="59">
        <v>0.47537798653465202</v>
      </c>
      <c r="P2140" s="59">
        <v>0.45363038267418598</v>
      </c>
      <c r="Q2140" s="59">
        <v>0.42821698630622101</v>
      </c>
      <c r="R2140" s="59">
        <v>0.435882152843722</v>
      </c>
      <c r="S2140" s="59">
        <v>0.38836771491565902</v>
      </c>
    </row>
    <row r="2141" spans="1:19" x14ac:dyDescent="0.3">
      <c r="A2141" t="s">
        <v>4400</v>
      </c>
      <c r="B2141" t="s">
        <v>4401</v>
      </c>
      <c r="C2141" s="51" t="s">
        <v>38</v>
      </c>
      <c r="D2141" s="51" t="s">
        <v>80</v>
      </c>
      <c r="E2141" s="51" t="s">
        <v>39</v>
      </c>
      <c r="F2141" s="58">
        <v>98.556008599311696</v>
      </c>
      <c r="G2141" s="58">
        <v>101.90534663332799</v>
      </c>
      <c r="H2141" s="58">
        <v>97.234002575871898</v>
      </c>
      <c r="I2141" s="58">
        <v>94.998214562924304</v>
      </c>
      <c r="J2141" s="58">
        <v>93.305246843087602</v>
      </c>
      <c r="K2141" s="58">
        <v>103.26001233696201</v>
      </c>
      <c r="L2141" s="58">
        <v>94.198253383152704</v>
      </c>
      <c r="M2141" s="59">
        <v>0.47271678980834397</v>
      </c>
      <c r="N2141" s="59">
        <v>0.49943944446296901</v>
      </c>
      <c r="O2141" s="59">
        <v>0.47537798653465202</v>
      </c>
      <c r="P2141" s="59">
        <v>0.45363038267418598</v>
      </c>
      <c r="Q2141" s="59">
        <v>0.42821698630622101</v>
      </c>
      <c r="R2141" s="59">
        <v>0.435882152843722</v>
      </c>
      <c r="S2141" s="59">
        <v>0.38836771491565902</v>
      </c>
    </row>
    <row r="2142" spans="1:19" x14ac:dyDescent="0.3">
      <c r="A2142" t="s">
        <v>4398</v>
      </c>
      <c r="B2142" t="s">
        <v>4399</v>
      </c>
      <c r="C2142" s="51" t="s">
        <v>43</v>
      </c>
      <c r="D2142" s="51" t="s">
        <v>80</v>
      </c>
      <c r="E2142" s="51" t="s">
        <v>39</v>
      </c>
      <c r="F2142" s="58">
        <v>98.556008599311696</v>
      </c>
      <c r="G2142" s="58">
        <v>101.90534663332799</v>
      </c>
      <c r="H2142" s="58">
        <v>97.234002575871898</v>
      </c>
      <c r="I2142" s="58">
        <v>94.998214562924304</v>
      </c>
      <c r="J2142" s="58">
        <v>93.305246843087602</v>
      </c>
      <c r="K2142" s="58">
        <v>103.26001233696201</v>
      </c>
      <c r="L2142" s="58">
        <v>94.198253383152704</v>
      </c>
      <c r="M2142" s="59">
        <v>0.47271678980834397</v>
      </c>
      <c r="N2142" s="59">
        <v>0.49943944446296901</v>
      </c>
      <c r="O2142" s="59">
        <v>0.47537798653465202</v>
      </c>
      <c r="P2142" s="59">
        <v>0.45363038267418598</v>
      </c>
      <c r="Q2142" s="59">
        <v>0.42821698630622101</v>
      </c>
      <c r="R2142" s="59">
        <v>0.435882152843722</v>
      </c>
      <c r="S2142" s="59">
        <v>0.38836771491565902</v>
      </c>
    </row>
    <row r="2143" spans="1:19" x14ac:dyDescent="0.3">
      <c r="A2143" t="s">
        <v>4402</v>
      </c>
      <c r="B2143" t="s">
        <v>4403</v>
      </c>
      <c r="C2143" s="51" t="s">
        <v>38</v>
      </c>
      <c r="D2143" s="51" t="s">
        <v>80</v>
      </c>
      <c r="E2143" s="51" t="s">
        <v>39</v>
      </c>
      <c r="F2143" s="58">
        <v>98.556008599311696</v>
      </c>
      <c r="G2143" s="58">
        <v>101.90534663332799</v>
      </c>
      <c r="H2143" s="58">
        <v>97.234002575871898</v>
      </c>
      <c r="I2143" s="58">
        <v>94.998214562924304</v>
      </c>
      <c r="J2143" s="58">
        <v>93.305246843087602</v>
      </c>
      <c r="K2143" s="58">
        <v>103.26001233696201</v>
      </c>
      <c r="L2143" s="58">
        <v>94.198253383152704</v>
      </c>
      <c r="M2143" s="59">
        <v>0.47271678980834397</v>
      </c>
      <c r="N2143" s="59">
        <v>0.49943944446296901</v>
      </c>
      <c r="O2143" s="59">
        <v>0.47537798653465202</v>
      </c>
      <c r="P2143" s="59">
        <v>0.45363038267418598</v>
      </c>
      <c r="Q2143" s="59">
        <v>0.42821698630622101</v>
      </c>
      <c r="R2143" s="59">
        <v>0.435882152843722</v>
      </c>
      <c r="S2143" s="59">
        <v>0.38836771491565902</v>
      </c>
    </row>
    <row r="2144" spans="1:19" x14ac:dyDescent="0.3">
      <c r="A2144" t="s">
        <v>4322</v>
      </c>
      <c r="B2144" t="s">
        <v>4323</v>
      </c>
      <c r="C2144" s="51" t="s">
        <v>43</v>
      </c>
      <c r="D2144" s="51" t="s">
        <v>80</v>
      </c>
      <c r="E2144" s="51" t="s">
        <v>44</v>
      </c>
      <c r="F2144" s="58">
        <v>95.162605799339104</v>
      </c>
      <c r="G2144" s="58">
        <v>90.903275799699202</v>
      </c>
      <c r="H2144" s="58">
        <v>89.950452531534793</v>
      </c>
      <c r="I2144" s="58">
        <v>86.682009440146203</v>
      </c>
      <c r="J2144" s="58">
        <v>79.942135838048699</v>
      </c>
      <c r="K2144" s="58">
        <v>99.938555213546707</v>
      </c>
      <c r="L2144" s="58">
        <v>101.05469445240399</v>
      </c>
      <c r="M2144" s="59">
        <v>0.65275621903625702</v>
      </c>
      <c r="N2144" s="59">
        <v>0.69133532825238497</v>
      </c>
      <c r="O2144" s="59">
        <v>0.65632464845292404</v>
      </c>
      <c r="P2144" s="59">
        <v>0.62928113564672905</v>
      </c>
      <c r="Q2144" s="59">
        <v>0.59667086062517305</v>
      </c>
      <c r="R2144" s="59">
        <v>0.60474292268914898</v>
      </c>
      <c r="S2144" s="59">
        <v>0.544349789069967</v>
      </c>
    </row>
    <row r="2145" spans="1:19" x14ac:dyDescent="0.3">
      <c r="A2145" t="s">
        <v>4324</v>
      </c>
      <c r="B2145" t="s">
        <v>4325</v>
      </c>
      <c r="C2145" s="51" t="s">
        <v>43</v>
      </c>
      <c r="D2145" s="51" t="s">
        <v>80</v>
      </c>
      <c r="E2145" s="51" t="s">
        <v>39</v>
      </c>
      <c r="F2145" s="58">
        <v>95.230757319346296</v>
      </c>
      <c r="G2145" s="58">
        <v>88.873879537643802</v>
      </c>
      <c r="H2145" s="58">
        <v>91.212308550913903</v>
      </c>
      <c r="I2145" s="58">
        <v>86.934279826584898</v>
      </c>
      <c r="J2145" s="58">
        <v>83.221830719909605</v>
      </c>
      <c r="K2145" s="58">
        <v>102.57627504767601</v>
      </c>
      <c r="L2145" s="58">
        <v>102.203293732418</v>
      </c>
      <c r="M2145" s="59">
        <v>0.55559849316675303</v>
      </c>
      <c r="N2145" s="59">
        <v>0.57893407927542795</v>
      </c>
      <c r="O2145" s="59">
        <v>0.55778014521531505</v>
      </c>
      <c r="P2145" s="59">
        <v>0.539646313921891</v>
      </c>
      <c r="Q2145" s="59">
        <v>0.51620413159151202</v>
      </c>
      <c r="R2145" s="59">
        <v>0.52221155595535695</v>
      </c>
      <c r="S2145" s="59">
        <v>0.47589614614551801</v>
      </c>
    </row>
    <row r="2146" spans="1:19" x14ac:dyDescent="0.3">
      <c r="A2146" t="s">
        <v>4314</v>
      </c>
      <c r="B2146" t="s">
        <v>4315</v>
      </c>
      <c r="C2146" s="51" t="s">
        <v>38</v>
      </c>
      <c r="D2146" s="51" t="s">
        <v>80</v>
      </c>
      <c r="E2146" s="51" t="s">
        <v>44</v>
      </c>
      <c r="F2146" s="58">
        <v>95.5280395147294</v>
      </c>
      <c r="G2146" s="58">
        <v>83.380038581070707</v>
      </c>
      <c r="H2146" s="58">
        <v>91.115859511605194</v>
      </c>
      <c r="I2146" s="58">
        <v>85.300106052004097</v>
      </c>
      <c r="J2146" s="58">
        <v>83.662388909675798</v>
      </c>
      <c r="K2146" s="58">
        <v>100.372234766714</v>
      </c>
      <c r="L2146" s="58">
        <v>100.484860712583</v>
      </c>
      <c r="M2146" s="59">
        <v>0.65284495052868297</v>
      </c>
      <c r="N2146" s="59">
        <v>0.69088412727443804</v>
      </c>
      <c r="O2146" s="59">
        <v>0.65684893467909</v>
      </c>
      <c r="P2146" s="59">
        <v>0.62869651920745795</v>
      </c>
      <c r="Q2146" s="59">
        <v>0.59601258615627395</v>
      </c>
      <c r="R2146" s="59">
        <v>0.60490396269487201</v>
      </c>
      <c r="S2146" s="59">
        <v>0.54368987389742796</v>
      </c>
    </row>
    <row r="2147" spans="1:19" x14ac:dyDescent="0.3">
      <c r="A2147" t="s">
        <v>4316</v>
      </c>
      <c r="B2147" t="s">
        <v>4317</v>
      </c>
      <c r="C2147" s="51" t="s">
        <v>38</v>
      </c>
      <c r="D2147" s="51" t="s">
        <v>80</v>
      </c>
      <c r="E2147" s="51" t="s">
        <v>44</v>
      </c>
      <c r="F2147" s="58">
        <v>88.871671052211099</v>
      </c>
      <c r="G2147" s="58">
        <v>89.423450886375903</v>
      </c>
      <c r="H2147" s="58">
        <v>89.374557208980207</v>
      </c>
      <c r="I2147" s="58">
        <v>87.332522786233397</v>
      </c>
      <c r="J2147" s="58">
        <v>80.499433020151798</v>
      </c>
      <c r="K2147" s="58">
        <v>101.086861777122</v>
      </c>
      <c r="L2147" s="58">
        <v>102.72877708892401</v>
      </c>
      <c r="M2147" s="59">
        <v>0.65355826351345803</v>
      </c>
      <c r="N2147" s="59">
        <v>0.69004665313801605</v>
      </c>
      <c r="O2147" s="59">
        <v>0.65760076723165195</v>
      </c>
      <c r="P2147" s="59">
        <v>0.62817668822212303</v>
      </c>
      <c r="Q2147" s="59">
        <v>0.59533147200023295</v>
      </c>
      <c r="R2147" s="59">
        <v>0.60548214273092704</v>
      </c>
      <c r="S2147" s="59">
        <v>0.542905104518976</v>
      </c>
    </row>
    <row r="2148" spans="1:19" x14ac:dyDescent="0.3">
      <c r="A2148" t="s">
        <v>4320</v>
      </c>
      <c r="B2148" t="s">
        <v>4321</v>
      </c>
      <c r="C2148" s="51" t="s">
        <v>38</v>
      </c>
      <c r="D2148" s="51" t="s">
        <v>80</v>
      </c>
      <c r="E2148" s="51" t="s">
        <v>39</v>
      </c>
      <c r="F2148" s="58">
        <v>95.230757319346296</v>
      </c>
      <c r="G2148" s="58">
        <v>88.873879537643802</v>
      </c>
      <c r="H2148" s="58">
        <v>91.212308550913903</v>
      </c>
      <c r="I2148" s="58">
        <v>86.934279826584898</v>
      </c>
      <c r="J2148" s="58">
        <v>83.221830719909605</v>
      </c>
      <c r="K2148" s="58">
        <v>102.57627504767601</v>
      </c>
      <c r="L2148" s="58">
        <v>102.203293732418</v>
      </c>
      <c r="M2148" s="59">
        <v>0.55559849316675303</v>
      </c>
      <c r="N2148" s="59">
        <v>0.57893407927542795</v>
      </c>
      <c r="O2148" s="59">
        <v>0.55778014521531505</v>
      </c>
      <c r="P2148" s="59">
        <v>0.539646313921891</v>
      </c>
      <c r="Q2148" s="59">
        <v>0.51620413159151202</v>
      </c>
      <c r="R2148" s="59">
        <v>0.52221155595535695</v>
      </c>
      <c r="S2148" s="59">
        <v>0.47589614614551801</v>
      </c>
    </row>
    <row r="2149" spans="1:19" x14ac:dyDescent="0.3">
      <c r="A2149" t="s">
        <v>4318</v>
      </c>
      <c r="B2149" t="s">
        <v>4319</v>
      </c>
      <c r="C2149" s="51" t="s">
        <v>38</v>
      </c>
      <c r="D2149" s="51" t="s">
        <v>80</v>
      </c>
      <c r="E2149" s="51" t="s">
        <v>39</v>
      </c>
      <c r="F2149" s="58">
        <v>95.230757319346296</v>
      </c>
      <c r="G2149" s="58">
        <v>88.873879537643802</v>
      </c>
      <c r="H2149" s="58">
        <v>91.212308550913903</v>
      </c>
      <c r="I2149" s="58">
        <v>86.934279826584898</v>
      </c>
      <c r="J2149" s="58">
        <v>83.221830719909605</v>
      </c>
      <c r="K2149" s="58">
        <v>102.57627504767601</v>
      </c>
      <c r="L2149" s="58">
        <v>102.203293732418</v>
      </c>
      <c r="M2149" s="59">
        <v>0.55559849316675303</v>
      </c>
      <c r="N2149" s="59">
        <v>0.57893407927542795</v>
      </c>
      <c r="O2149" s="59">
        <v>0.55778014521531505</v>
      </c>
      <c r="P2149" s="59">
        <v>0.539646313921891</v>
      </c>
      <c r="Q2149" s="59">
        <v>0.51620413159151202</v>
      </c>
      <c r="R2149" s="59">
        <v>0.52221155595535695</v>
      </c>
      <c r="S2149" s="59">
        <v>0.47589614614551801</v>
      </c>
    </row>
    <row r="2150" spans="1:19" x14ac:dyDescent="0.3">
      <c r="A2150" t="s">
        <v>5300</v>
      </c>
      <c r="B2150" t="s">
        <v>5301</v>
      </c>
      <c r="C2150" s="51" t="s">
        <v>43</v>
      </c>
      <c r="D2150" s="51" t="s">
        <v>80</v>
      </c>
      <c r="E2150" s="51" t="s">
        <v>39</v>
      </c>
      <c r="F2150" s="58"/>
      <c r="G2150" s="58">
        <v>92.862567138675203</v>
      </c>
      <c r="H2150" s="58"/>
      <c r="I2150" s="58"/>
      <c r="J2150" s="58"/>
      <c r="K2150" s="58"/>
      <c r="L2150" s="58"/>
      <c r="M2150" s="59">
        <v>0.28317040914712799</v>
      </c>
      <c r="N2150" s="59">
        <v>0.30114591755629999</v>
      </c>
      <c r="O2150" s="59">
        <v>0.28456057061728801</v>
      </c>
      <c r="P2150" s="59">
        <v>0.27237604903208301</v>
      </c>
      <c r="Q2150" s="59">
        <v>0.25459905024576901</v>
      </c>
      <c r="R2150" s="59">
        <v>0.25779785304864</v>
      </c>
      <c r="S2150" s="59">
        <v>0.228588334915452</v>
      </c>
    </row>
    <row r="2151" spans="1:19" x14ac:dyDescent="0.3">
      <c r="A2151" t="s">
        <v>3950</v>
      </c>
      <c r="B2151" t="s">
        <v>3951</v>
      </c>
      <c r="C2151" s="51" t="s">
        <v>43</v>
      </c>
      <c r="D2151" s="51" t="s">
        <v>80</v>
      </c>
      <c r="E2151" s="51" t="s">
        <v>44</v>
      </c>
      <c r="F2151" s="58">
        <v>90.618879839700696</v>
      </c>
      <c r="G2151" s="58">
        <v>85.798592724474702</v>
      </c>
      <c r="H2151" s="58">
        <v>80.508999338877302</v>
      </c>
      <c r="I2151" s="58">
        <v>86.675550758288793</v>
      </c>
      <c r="J2151" s="58">
        <v>89.635429455996004</v>
      </c>
      <c r="K2151" s="58">
        <v>103.704166383066</v>
      </c>
      <c r="L2151" s="58">
        <v>109.960959849337</v>
      </c>
      <c r="M2151" s="59">
        <v>0.60730189939471502</v>
      </c>
      <c r="N2151" s="59">
        <v>0.65156875768342903</v>
      </c>
      <c r="O2151" s="59">
        <v>0.61218353542602899</v>
      </c>
      <c r="P2151" s="59">
        <v>0.57613407389122395</v>
      </c>
      <c r="Q2151" s="59">
        <v>0.53611744733160305</v>
      </c>
      <c r="R2151" s="59">
        <v>0.54868484669806095</v>
      </c>
      <c r="S2151" s="59">
        <v>0.47111740479124398</v>
      </c>
    </row>
    <row r="2152" spans="1:19" x14ac:dyDescent="0.3">
      <c r="A2152" t="s">
        <v>3944</v>
      </c>
      <c r="B2152" t="s">
        <v>3945</v>
      </c>
      <c r="C2152" s="51" t="s">
        <v>38</v>
      </c>
      <c r="D2152" s="51" t="s">
        <v>80</v>
      </c>
      <c r="E2152" s="51" t="s">
        <v>39</v>
      </c>
      <c r="F2152" s="58">
        <v>91.933464657021304</v>
      </c>
      <c r="G2152" s="58">
        <v>89.604265083483995</v>
      </c>
      <c r="H2152" s="58">
        <v>87.587110660097593</v>
      </c>
      <c r="I2152" s="58">
        <v>87.410058784688601</v>
      </c>
      <c r="J2152" s="58">
        <v>92.870489408542198</v>
      </c>
      <c r="K2152" s="58">
        <v>105.36957062770399</v>
      </c>
      <c r="L2152" s="58">
        <v>103.722908319304</v>
      </c>
      <c r="M2152" s="59">
        <v>0.47728354719680699</v>
      </c>
      <c r="N2152" s="59">
        <v>0.505514061322764</v>
      </c>
      <c r="O2152" s="59">
        <v>0.479724862702197</v>
      </c>
      <c r="P2152" s="59">
        <v>0.45700235316520399</v>
      </c>
      <c r="Q2152" s="59">
        <v>0.42798606715144399</v>
      </c>
      <c r="R2152" s="59">
        <v>0.43570059377892201</v>
      </c>
      <c r="S2152" s="59">
        <v>0.37596193802057698</v>
      </c>
    </row>
    <row r="2153" spans="1:19" x14ac:dyDescent="0.3">
      <c r="A2153" t="s">
        <v>3948</v>
      </c>
      <c r="B2153" t="s">
        <v>3949</v>
      </c>
      <c r="C2153" s="51" t="s">
        <v>43</v>
      </c>
      <c r="D2153" s="51" t="s">
        <v>80</v>
      </c>
      <c r="E2153" s="51" t="s">
        <v>44</v>
      </c>
      <c r="F2153" s="58">
        <v>85.209578235669099</v>
      </c>
      <c r="G2153" s="58">
        <v>90.7536375969689</v>
      </c>
      <c r="H2153" s="58">
        <v>83.830288197989503</v>
      </c>
      <c r="I2153" s="58">
        <v>86.675550758288793</v>
      </c>
      <c r="J2153" s="58">
        <v>92.051863860418393</v>
      </c>
      <c r="K2153" s="58">
        <v>116.189561301776</v>
      </c>
      <c r="L2153" s="58">
        <v>101.88669769838</v>
      </c>
      <c r="M2153" s="59">
        <v>0.60730189939471502</v>
      </c>
      <c r="N2153" s="59">
        <v>0.65156875768342903</v>
      </c>
      <c r="O2153" s="59">
        <v>0.61218353542602899</v>
      </c>
      <c r="P2153" s="59">
        <v>0.57613407389122395</v>
      </c>
      <c r="Q2153" s="59">
        <v>0.53611744733160305</v>
      </c>
      <c r="R2153" s="59">
        <v>0.54868484669806095</v>
      </c>
      <c r="S2153" s="59">
        <v>0.47111740479124398</v>
      </c>
    </row>
    <row r="2154" spans="1:19" x14ac:dyDescent="0.3">
      <c r="A2154" t="s">
        <v>3946</v>
      </c>
      <c r="B2154" t="s">
        <v>3947</v>
      </c>
      <c r="C2154" s="51" t="s">
        <v>38</v>
      </c>
      <c r="D2154" s="51" t="s">
        <v>80</v>
      </c>
      <c r="E2154" s="51" t="s">
        <v>39</v>
      </c>
      <c r="F2154" s="58">
        <v>91.933464657021304</v>
      </c>
      <c r="G2154" s="58">
        <v>89.604265083483995</v>
      </c>
      <c r="H2154" s="58">
        <v>87.587110660097593</v>
      </c>
      <c r="I2154" s="58">
        <v>87.410058784688601</v>
      </c>
      <c r="J2154" s="58">
        <v>92.870489408542198</v>
      </c>
      <c r="K2154" s="58">
        <v>105.36957062770399</v>
      </c>
      <c r="L2154" s="58">
        <v>103.722908319304</v>
      </c>
      <c r="M2154" s="59">
        <v>0.47728354719680699</v>
      </c>
      <c r="N2154" s="59">
        <v>0.505514061322764</v>
      </c>
      <c r="O2154" s="59">
        <v>0.479724862702197</v>
      </c>
      <c r="P2154" s="59">
        <v>0.45700235316520399</v>
      </c>
      <c r="Q2154" s="59">
        <v>0.42798606715144399</v>
      </c>
      <c r="R2154" s="59">
        <v>0.43570059377892201</v>
      </c>
      <c r="S2154" s="59">
        <v>0.37596193802057698</v>
      </c>
    </row>
    <row r="2155" spans="1:19" x14ac:dyDescent="0.3">
      <c r="A2155" t="s">
        <v>2762</v>
      </c>
      <c r="B2155" t="s">
        <v>2763</v>
      </c>
      <c r="C2155" s="51" t="s">
        <v>43</v>
      </c>
      <c r="D2155" s="51" t="s">
        <v>80</v>
      </c>
      <c r="E2155" s="51" t="s">
        <v>44</v>
      </c>
      <c r="F2155" s="58">
        <v>93.423283756110607</v>
      </c>
      <c r="G2155" s="58">
        <v>89.622760431044298</v>
      </c>
      <c r="H2155" s="58">
        <v>103.810141657042</v>
      </c>
      <c r="I2155" s="58">
        <v>99.106136666059896</v>
      </c>
      <c r="J2155" s="58">
        <v>88.328087867567405</v>
      </c>
      <c r="K2155" s="58">
        <v>87.581295965151497</v>
      </c>
      <c r="L2155" s="58">
        <v>104.656164121855</v>
      </c>
      <c r="M2155" s="59">
        <v>0.61973036782116697</v>
      </c>
      <c r="N2155" s="59">
        <v>0.66306330121552903</v>
      </c>
      <c r="O2155" s="59">
        <v>0.62483337782029902</v>
      </c>
      <c r="P2155" s="59">
        <v>0.58953839061850499</v>
      </c>
      <c r="Q2155" s="59">
        <v>0.5514979162825</v>
      </c>
      <c r="R2155" s="59">
        <v>0.56382123465734202</v>
      </c>
      <c r="S2155" s="59">
        <v>0.492842941096925</v>
      </c>
    </row>
    <row r="2156" spans="1:19" x14ac:dyDescent="0.3">
      <c r="A2156" t="s">
        <v>346</v>
      </c>
      <c r="B2156" t="s">
        <v>347</v>
      </c>
      <c r="C2156" s="51" t="s">
        <v>43</v>
      </c>
      <c r="D2156" s="51" t="s">
        <v>80</v>
      </c>
      <c r="E2156" s="51" t="s">
        <v>39</v>
      </c>
      <c r="F2156" s="58">
        <v>88.266237810281694</v>
      </c>
      <c r="G2156" s="58">
        <v>87.070665279056698</v>
      </c>
      <c r="H2156" s="58">
        <v>104.70492397975799</v>
      </c>
      <c r="I2156" s="58">
        <v>85.949346751419895</v>
      </c>
      <c r="J2156" s="58">
        <v>80.656902772940398</v>
      </c>
      <c r="K2156" s="58">
        <v>100.61545856983901</v>
      </c>
      <c r="L2156" s="58">
        <v>98.475494435326695</v>
      </c>
      <c r="M2156" s="59">
        <v>0.47453814592584898</v>
      </c>
      <c r="N2156" s="59">
        <v>0.50581298924680096</v>
      </c>
      <c r="O2156" s="59">
        <v>0.47758798442510803</v>
      </c>
      <c r="P2156" s="59">
        <v>0.45444203528976301</v>
      </c>
      <c r="Q2156" s="59">
        <v>0.42512772032329599</v>
      </c>
      <c r="R2156" s="59">
        <v>0.43216928688279199</v>
      </c>
      <c r="S2156" s="59">
        <v>0.37631021106684498</v>
      </c>
    </row>
    <row r="2157" spans="1:19" x14ac:dyDescent="0.3">
      <c r="A2157" t="s">
        <v>2718</v>
      </c>
      <c r="B2157" t="s">
        <v>2719</v>
      </c>
      <c r="C2157" s="51" t="s">
        <v>43</v>
      </c>
      <c r="D2157" s="51" t="s">
        <v>80</v>
      </c>
      <c r="E2157" s="51" t="s">
        <v>39</v>
      </c>
      <c r="F2157" s="58">
        <v>93.027701267644602</v>
      </c>
      <c r="G2157" s="58">
        <v>92.190230046012701</v>
      </c>
      <c r="H2157" s="58">
        <v>100.019070330191</v>
      </c>
      <c r="I2157" s="58">
        <v>89.813229310464195</v>
      </c>
      <c r="J2157" s="58">
        <v>90.821109614213299</v>
      </c>
      <c r="K2157" s="58">
        <v>95.864596070045494</v>
      </c>
      <c r="L2157" s="58">
        <v>103.27813764328501</v>
      </c>
      <c r="M2157" s="59">
        <v>0.47336105160574798</v>
      </c>
      <c r="N2157" s="59">
        <v>0.50405337688810503</v>
      </c>
      <c r="O2157" s="59">
        <v>0.47658931197829801</v>
      </c>
      <c r="P2157" s="59">
        <v>0.45217315098396099</v>
      </c>
      <c r="Q2157" s="59">
        <v>0.423073559834514</v>
      </c>
      <c r="R2157" s="59">
        <v>0.431402806943949</v>
      </c>
      <c r="S2157" s="59">
        <v>0.37694621451150401</v>
      </c>
    </row>
    <row r="2158" spans="1:19" x14ac:dyDescent="0.3">
      <c r="A2158" t="s">
        <v>2714</v>
      </c>
      <c r="B2158" t="s">
        <v>2715</v>
      </c>
      <c r="C2158" s="51" t="s">
        <v>38</v>
      </c>
      <c r="D2158" s="51" t="s">
        <v>80</v>
      </c>
      <c r="E2158" s="51" t="s">
        <v>39</v>
      </c>
      <c r="F2158" s="58">
        <v>93.027701267644602</v>
      </c>
      <c r="G2158" s="58">
        <v>92.190230046012701</v>
      </c>
      <c r="H2158" s="58">
        <v>100.019070330191</v>
      </c>
      <c r="I2158" s="58">
        <v>89.813229310464195</v>
      </c>
      <c r="J2158" s="58">
        <v>90.821109614213299</v>
      </c>
      <c r="K2158" s="58">
        <v>95.864596070045494</v>
      </c>
      <c r="L2158" s="58">
        <v>103.27813764328501</v>
      </c>
      <c r="M2158" s="59">
        <v>0.47336105160574798</v>
      </c>
      <c r="N2158" s="59">
        <v>0.50405337688810503</v>
      </c>
      <c r="O2158" s="59">
        <v>0.47658931197829801</v>
      </c>
      <c r="P2158" s="59">
        <v>0.45217315098396099</v>
      </c>
      <c r="Q2158" s="59">
        <v>0.423073559834514</v>
      </c>
      <c r="R2158" s="59">
        <v>0.431402806943949</v>
      </c>
      <c r="S2158" s="59">
        <v>0.37694621451150401</v>
      </c>
    </row>
    <row r="2159" spans="1:19" x14ac:dyDescent="0.3">
      <c r="A2159" t="s">
        <v>350</v>
      </c>
      <c r="B2159" t="s">
        <v>351</v>
      </c>
      <c r="C2159" s="51" t="s">
        <v>43</v>
      </c>
      <c r="D2159" s="51" t="s">
        <v>80</v>
      </c>
      <c r="E2159" s="51" t="s">
        <v>39</v>
      </c>
      <c r="F2159" s="58">
        <v>88.266237810281694</v>
      </c>
      <c r="G2159" s="58">
        <v>87.070665279056698</v>
      </c>
      <c r="H2159" s="58">
        <v>104.70492397975799</v>
      </c>
      <c r="I2159" s="58">
        <v>85.949346751419895</v>
      </c>
      <c r="J2159" s="58">
        <v>80.656902772940398</v>
      </c>
      <c r="K2159" s="58">
        <v>100.61545856983901</v>
      </c>
      <c r="L2159" s="58">
        <v>98.475494435326695</v>
      </c>
      <c r="M2159" s="59">
        <v>0.47453814592584898</v>
      </c>
      <c r="N2159" s="59">
        <v>0.50581298924680096</v>
      </c>
      <c r="O2159" s="59">
        <v>0.47758798442510803</v>
      </c>
      <c r="P2159" s="59">
        <v>0.45444203528976301</v>
      </c>
      <c r="Q2159" s="59">
        <v>0.42512772032329599</v>
      </c>
      <c r="R2159" s="59">
        <v>0.43216928688279199</v>
      </c>
      <c r="S2159" s="59">
        <v>0.37631021106684498</v>
      </c>
    </row>
    <row r="2160" spans="1:19" x14ac:dyDescent="0.3">
      <c r="A2160" t="s">
        <v>340</v>
      </c>
      <c r="B2160" t="s">
        <v>341</v>
      </c>
      <c r="C2160" s="51" t="s">
        <v>43</v>
      </c>
      <c r="D2160" s="51" t="s">
        <v>80</v>
      </c>
      <c r="E2160" s="51" t="s">
        <v>44</v>
      </c>
      <c r="F2160" s="58">
        <v>79.878215579425898</v>
      </c>
      <c r="G2160" s="58">
        <v>83.673763097121494</v>
      </c>
      <c r="H2160" s="58">
        <v>108.246797465242</v>
      </c>
      <c r="I2160" s="58">
        <v>85.557212495794104</v>
      </c>
      <c r="J2160" s="58">
        <v>78.7999854735843</v>
      </c>
      <c r="K2160" s="58">
        <v>98.833962888470296</v>
      </c>
      <c r="L2160" s="58">
        <v>96.758141022341306</v>
      </c>
      <c r="M2160" s="59">
        <v>0.60268231306796005</v>
      </c>
      <c r="N2160" s="59">
        <v>0.64997684675714795</v>
      </c>
      <c r="O2160" s="59">
        <v>0.60782057628503905</v>
      </c>
      <c r="P2160" s="59">
        <v>0.57288556706336202</v>
      </c>
      <c r="Q2160" s="59">
        <v>0.53289727863633696</v>
      </c>
      <c r="R2160" s="59">
        <v>0.54370243072400903</v>
      </c>
      <c r="S2160" s="59">
        <v>0.47005006285108503</v>
      </c>
    </row>
    <row r="2161" spans="1:19" x14ac:dyDescent="0.3">
      <c r="A2161" t="s">
        <v>344</v>
      </c>
      <c r="B2161" t="s">
        <v>345</v>
      </c>
      <c r="C2161" s="51" t="s">
        <v>43</v>
      </c>
      <c r="D2161" s="51" t="s">
        <v>80</v>
      </c>
      <c r="E2161" s="51" t="s">
        <v>44</v>
      </c>
      <c r="F2161" s="58">
        <v>85.287462566114897</v>
      </c>
      <c r="G2161" s="58">
        <v>87.390046751492207</v>
      </c>
      <c r="H2161" s="58">
        <v>105.75580245354401</v>
      </c>
      <c r="I2161" s="58">
        <v>85.557212495794104</v>
      </c>
      <c r="J2161" s="58">
        <v>78.7999854735843</v>
      </c>
      <c r="K2161" s="58">
        <v>100.912785680236</v>
      </c>
      <c r="L2161" s="58">
        <v>96.758141022341306</v>
      </c>
      <c r="M2161" s="59">
        <v>0.60268231306796005</v>
      </c>
      <c r="N2161" s="59">
        <v>0.64997684675714795</v>
      </c>
      <c r="O2161" s="59">
        <v>0.60782057628503905</v>
      </c>
      <c r="P2161" s="59">
        <v>0.57288556706336202</v>
      </c>
      <c r="Q2161" s="59">
        <v>0.53289727863633696</v>
      </c>
      <c r="R2161" s="59">
        <v>0.54370243072400903</v>
      </c>
      <c r="S2161" s="59">
        <v>0.47005006285108503</v>
      </c>
    </row>
    <row r="2162" spans="1:19" x14ac:dyDescent="0.3">
      <c r="A2162" t="s">
        <v>348</v>
      </c>
      <c r="B2162" t="s">
        <v>349</v>
      </c>
      <c r="C2162" s="51" t="s">
        <v>43</v>
      </c>
      <c r="D2162" s="51" t="s">
        <v>80</v>
      </c>
      <c r="E2162" s="51" t="s">
        <v>39</v>
      </c>
      <c r="F2162" s="58">
        <v>88.266237810281694</v>
      </c>
      <c r="G2162" s="58">
        <v>87.070665279056698</v>
      </c>
      <c r="H2162" s="58">
        <v>104.70492397975799</v>
      </c>
      <c r="I2162" s="58">
        <v>85.949346751419895</v>
      </c>
      <c r="J2162" s="58">
        <v>80.656902772940398</v>
      </c>
      <c r="K2162" s="58">
        <v>100.61545856983901</v>
      </c>
      <c r="L2162" s="58">
        <v>98.475494435326695</v>
      </c>
      <c r="M2162" s="59">
        <v>0.47453814592584898</v>
      </c>
      <c r="N2162" s="59">
        <v>0.50581298924680096</v>
      </c>
      <c r="O2162" s="59">
        <v>0.47758798442510803</v>
      </c>
      <c r="P2162" s="59">
        <v>0.45444203528976301</v>
      </c>
      <c r="Q2162" s="59">
        <v>0.42512772032329599</v>
      </c>
      <c r="R2162" s="59">
        <v>0.43216928688279199</v>
      </c>
      <c r="S2162" s="59">
        <v>0.37631021106684498</v>
      </c>
    </row>
    <row r="2163" spans="1:19" x14ac:dyDescent="0.3">
      <c r="A2163" t="s">
        <v>336</v>
      </c>
      <c r="B2163" t="s">
        <v>337</v>
      </c>
      <c r="C2163" s="51" t="s">
        <v>38</v>
      </c>
      <c r="D2163" s="51" t="s">
        <v>80</v>
      </c>
      <c r="E2163" s="51" t="s">
        <v>44</v>
      </c>
      <c r="F2163" s="58">
        <v>88.615679567779594</v>
      </c>
      <c r="G2163" s="58">
        <v>81.488224051844</v>
      </c>
      <c r="H2163" s="58">
        <v>104.342994231858</v>
      </c>
      <c r="I2163" s="58">
        <v>83.631634449629004</v>
      </c>
      <c r="J2163" s="58">
        <v>76.380365962301994</v>
      </c>
      <c r="K2163" s="58">
        <v>105.29573892544499</v>
      </c>
      <c r="L2163" s="58">
        <v>97.797147510805203</v>
      </c>
      <c r="M2163" s="59">
        <v>0.60617609656763205</v>
      </c>
      <c r="N2163" s="59">
        <v>0.65189754021607105</v>
      </c>
      <c r="O2163" s="59">
        <v>0.61149897346806803</v>
      </c>
      <c r="P2163" s="59">
        <v>0.57486211309924995</v>
      </c>
      <c r="Q2163" s="59">
        <v>0.53453364927841995</v>
      </c>
      <c r="R2163" s="59">
        <v>0.54700393163467598</v>
      </c>
      <c r="S2163" s="59">
        <v>0.47180290872207697</v>
      </c>
    </row>
    <row r="2164" spans="1:19" x14ac:dyDescent="0.3">
      <c r="A2164" t="s">
        <v>3942</v>
      </c>
      <c r="B2164" t="s">
        <v>3943</v>
      </c>
      <c r="C2164" s="51" t="s">
        <v>38</v>
      </c>
      <c r="D2164" s="51" t="s">
        <v>80</v>
      </c>
      <c r="E2164" s="51" t="s">
        <v>44</v>
      </c>
      <c r="F2164" s="58">
        <v>91.136269925473997</v>
      </c>
      <c r="G2164" s="58">
        <v>88.243986475261806</v>
      </c>
      <c r="H2164" s="58">
        <v>91.667434546992993</v>
      </c>
      <c r="I2164" s="58">
        <v>88.954670049769504</v>
      </c>
      <c r="J2164" s="58">
        <v>103.02228881082</v>
      </c>
      <c r="K2164" s="58">
        <v>105.298857767348</v>
      </c>
      <c r="L2164" s="58">
        <v>102.039675951951</v>
      </c>
      <c r="M2164" s="59">
        <v>0.62564184801780198</v>
      </c>
      <c r="N2164" s="59">
        <v>0.66983508084272902</v>
      </c>
      <c r="O2164" s="59">
        <v>0.63053434222833404</v>
      </c>
      <c r="P2164" s="59">
        <v>0.59425220040831195</v>
      </c>
      <c r="Q2164" s="59">
        <v>0.55381217129480698</v>
      </c>
      <c r="R2164" s="59">
        <v>0.56662712373174995</v>
      </c>
      <c r="S2164" s="59">
        <v>0.48802670155801198</v>
      </c>
    </row>
    <row r="2165" spans="1:19" x14ac:dyDescent="0.3">
      <c r="A2165" t="s">
        <v>338</v>
      </c>
      <c r="B2165" t="s">
        <v>339</v>
      </c>
      <c r="C2165" s="51" t="s">
        <v>38</v>
      </c>
      <c r="D2165" s="51" t="s">
        <v>80</v>
      </c>
      <c r="E2165" s="51" t="s">
        <v>44</v>
      </c>
      <c r="F2165" s="58">
        <v>89.620911757018305</v>
      </c>
      <c r="G2165" s="58">
        <v>89.692635394207301</v>
      </c>
      <c r="H2165" s="58">
        <v>104.249835806832</v>
      </c>
      <c r="I2165" s="58">
        <v>84.508010763723405</v>
      </c>
      <c r="J2165" s="58">
        <v>79.819702260719694</v>
      </c>
      <c r="K2165" s="58">
        <v>98.555996103850603</v>
      </c>
      <c r="L2165" s="58">
        <v>97.0626297776017</v>
      </c>
      <c r="M2165" s="59">
        <v>0.60266302829927099</v>
      </c>
      <c r="N2165" s="59">
        <v>0.64995636090164099</v>
      </c>
      <c r="O2165" s="59">
        <v>0.60780081047073398</v>
      </c>
      <c r="P2165" s="59">
        <v>0.57286735869940797</v>
      </c>
      <c r="Q2165" s="59">
        <v>0.532876843400379</v>
      </c>
      <c r="R2165" s="59">
        <v>0.54367883022577401</v>
      </c>
      <c r="S2165" s="59">
        <v>0.47004656970230302</v>
      </c>
    </row>
    <row r="2166" spans="1:19" x14ac:dyDescent="0.3">
      <c r="A2166" t="s">
        <v>2720</v>
      </c>
      <c r="B2166" t="s">
        <v>2721</v>
      </c>
      <c r="C2166" s="51" t="s">
        <v>43</v>
      </c>
      <c r="D2166" s="51" t="s">
        <v>80</v>
      </c>
      <c r="E2166" s="51" t="s">
        <v>44</v>
      </c>
      <c r="F2166" s="58">
        <v>101.036018271507</v>
      </c>
      <c r="G2166" s="58">
        <v>99.661568596655897</v>
      </c>
      <c r="H2166" s="58">
        <v>107.868868523763</v>
      </c>
      <c r="I2166" s="58">
        <v>90.050291569179606</v>
      </c>
      <c r="J2166" s="58">
        <v>92.054807671304104</v>
      </c>
      <c r="K2166" s="58">
        <v>94.007772903600497</v>
      </c>
      <c r="L2166" s="58">
        <v>100.542189538434</v>
      </c>
      <c r="M2166" s="59">
        <v>0.60647217864042502</v>
      </c>
      <c r="N2166" s="59">
        <v>0.65213948264604304</v>
      </c>
      <c r="O2166" s="59">
        <v>0.61189030162076796</v>
      </c>
      <c r="P2166" s="59">
        <v>0.57457821198525005</v>
      </c>
      <c r="Q2166" s="59">
        <v>0.53434030128191501</v>
      </c>
      <c r="R2166" s="59">
        <v>0.54748911835966096</v>
      </c>
      <c r="S2166" s="59">
        <v>0.473402069524124</v>
      </c>
    </row>
    <row r="2167" spans="1:19" x14ac:dyDescent="0.3">
      <c r="A2167" t="s">
        <v>342</v>
      </c>
      <c r="B2167" t="s">
        <v>343</v>
      </c>
      <c r="C2167" s="51" t="s">
        <v>43</v>
      </c>
      <c r="D2167" s="51" t="s">
        <v>80</v>
      </c>
      <c r="E2167" s="51" t="s">
        <v>39</v>
      </c>
      <c r="F2167" s="58">
        <v>88.266237810281694</v>
      </c>
      <c r="G2167" s="58">
        <v>87.070665279056698</v>
      </c>
      <c r="H2167" s="58">
        <v>104.70492397975799</v>
      </c>
      <c r="I2167" s="58">
        <v>85.949346751419895</v>
      </c>
      <c r="J2167" s="58">
        <v>80.656902772940398</v>
      </c>
      <c r="K2167" s="58">
        <v>100.61545856983901</v>
      </c>
      <c r="L2167" s="58">
        <v>98.475494435326695</v>
      </c>
      <c r="M2167" s="59">
        <v>0.47453814592584898</v>
      </c>
      <c r="N2167" s="59">
        <v>0.50581298924680096</v>
      </c>
      <c r="O2167" s="59">
        <v>0.47758798442510803</v>
      </c>
      <c r="P2167" s="59">
        <v>0.45444203528976301</v>
      </c>
      <c r="Q2167" s="59">
        <v>0.42512772032329599</v>
      </c>
      <c r="R2167" s="59">
        <v>0.43216928688279199</v>
      </c>
      <c r="S2167" s="59">
        <v>0.37631021106684498</v>
      </c>
    </row>
    <row r="2168" spans="1:19" x14ac:dyDescent="0.3">
      <c r="A2168" t="s">
        <v>2760</v>
      </c>
      <c r="B2168" t="s">
        <v>2761</v>
      </c>
      <c r="C2168" s="51" t="s">
        <v>38</v>
      </c>
      <c r="D2168" s="51" t="s">
        <v>80</v>
      </c>
      <c r="E2168" s="51" t="s">
        <v>39</v>
      </c>
      <c r="F2168" s="58">
        <v>95.965999599263398</v>
      </c>
      <c r="G2168" s="58">
        <v>93.427184436221907</v>
      </c>
      <c r="H2168" s="58">
        <v>96.682758114838407</v>
      </c>
      <c r="I2168" s="58">
        <v>95.524963020217697</v>
      </c>
      <c r="J2168" s="58">
        <v>88.903385729348798</v>
      </c>
      <c r="K2168" s="58">
        <v>90.850518793170906</v>
      </c>
      <c r="L2168" s="58">
        <v>105.29766656759701</v>
      </c>
      <c r="M2168" s="59">
        <v>0.46284453910061402</v>
      </c>
      <c r="N2168" s="59">
        <v>0.48755531533056301</v>
      </c>
      <c r="O2168" s="59">
        <v>0.46520019556682402</v>
      </c>
      <c r="P2168" s="59">
        <v>0.445854536254221</v>
      </c>
      <c r="Q2168" s="59">
        <v>0.42167197519938199</v>
      </c>
      <c r="R2168" s="59">
        <v>0.42802155090414001</v>
      </c>
      <c r="S2168" s="59">
        <v>0.38102977401296401</v>
      </c>
    </row>
    <row r="2169" spans="1:19" x14ac:dyDescent="0.3">
      <c r="A2169" t="s">
        <v>2758</v>
      </c>
      <c r="B2169" t="s">
        <v>2759</v>
      </c>
      <c r="C2169" s="51" t="s">
        <v>38</v>
      </c>
      <c r="D2169" s="51" t="s">
        <v>80</v>
      </c>
      <c r="E2169" s="51" t="s">
        <v>39</v>
      </c>
      <c r="F2169" s="58">
        <v>95.965999599263398</v>
      </c>
      <c r="G2169" s="58">
        <v>93.427184436221907</v>
      </c>
      <c r="H2169" s="58">
        <v>96.682758114838407</v>
      </c>
      <c r="I2169" s="58">
        <v>95.524963020217697</v>
      </c>
      <c r="J2169" s="58">
        <v>88.903385729348798</v>
      </c>
      <c r="K2169" s="58">
        <v>90.850518793170906</v>
      </c>
      <c r="L2169" s="58">
        <v>105.29766656759701</v>
      </c>
      <c r="M2169" s="59">
        <v>0.46284453910061402</v>
      </c>
      <c r="N2169" s="59">
        <v>0.48755531533056301</v>
      </c>
      <c r="O2169" s="59">
        <v>0.46520019556682402</v>
      </c>
      <c r="P2169" s="59">
        <v>0.445854536254221</v>
      </c>
      <c r="Q2169" s="59">
        <v>0.42167197519938199</v>
      </c>
      <c r="R2169" s="59">
        <v>0.42802155090414001</v>
      </c>
      <c r="S2169" s="59">
        <v>0.38102977401296401</v>
      </c>
    </row>
    <row r="2170" spans="1:19" x14ac:dyDescent="0.3">
      <c r="A2170" t="s">
        <v>2764</v>
      </c>
      <c r="B2170" t="s">
        <v>2765</v>
      </c>
      <c r="C2170" s="51" t="s">
        <v>43</v>
      </c>
      <c r="D2170" s="51" t="s">
        <v>80</v>
      </c>
      <c r="E2170" s="51" t="s">
        <v>44</v>
      </c>
      <c r="F2170" s="58">
        <v>95.823453796997995</v>
      </c>
      <c r="G2170" s="58">
        <v>99.033058578913796</v>
      </c>
      <c r="H2170" s="58">
        <v>93.667371567575998</v>
      </c>
      <c r="I2170" s="58">
        <v>101.303434321419</v>
      </c>
      <c r="J2170" s="58">
        <v>94.263853011787205</v>
      </c>
      <c r="K2170" s="58">
        <v>88.881176525270803</v>
      </c>
      <c r="L2170" s="58">
        <v>110.066604499943</v>
      </c>
      <c r="M2170" s="59">
        <v>0.63437144223189101</v>
      </c>
      <c r="N2170" s="59">
        <v>0.67763232804033102</v>
      </c>
      <c r="O2170" s="59">
        <v>0.63939718122111699</v>
      </c>
      <c r="P2170" s="59">
        <v>0.60406988862967503</v>
      </c>
      <c r="Q2170" s="59">
        <v>0.56562001716480204</v>
      </c>
      <c r="R2170" s="59">
        <v>0.578039116597997</v>
      </c>
      <c r="S2170" s="59">
        <v>0.50574855925908702</v>
      </c>
    </row>
    <row r="2171" spans="1:19" x14ac:dyDescent="0.3">
      <c r="A2171" t="s">
        <v>2968</v>
      </c>
      <c r="B2171" t="s">
        <v>2969</v>
      </c>
      <c r="C2171" s="51" t="s">
        <v>38</v>
      </c>
      <c r="D2171" s="51" t="s">
        <v>80</v>
      </c>
      <c r="E2171" s="51" t="s">
        <v>39</v>
      </c>
      <c r="F2171" s="58">
        <v>100.39843180003101</v>
      </c>
      <c r="G2171" s="58">
        <v>120.935548107705</v>
      </c>
      <c r="H2171" s="58">
        <v>94.324227348420905</v>
      </c>
      <c r="I2171" s="58">
        <v>99.1722888400394</v>
      </c>
      <c r="J2171" s="58">
        <v>108.183078848655</v>
      </c>
      <c r="K2171" s="58">
        <v>106.82070928696101</v>
      </c>
      <c r="L2171" s="58">
        <v>97.035786102513697</v>
      </c>
      <c r="M2171" s="59">
        <v>0.50000328600228205</v>
      </c>
      <c r="N2171" s="59">
        <v>0.52601547882508704</v>
      </c>
      <c r="O2171" s="59">
        <v>0.498974475308122</v>
      </c>
      <c r="P2171" s="59">
        <v>0.47995589320670701</v>
      </c>
      <c r="Q2171" s="59">
        <v>0.452421595399704</v>
      </c>
      <c r="R2171" s="59">
        <v>0.45891517158638301</v>
      </c>
      <c r="S2171" s="59">
        <v>0.39338783474084799</v>
      </c>
    </row>
    <row r="2172" spans="1:19" x14ac:dyDescent="0.3">
      <c r="A2172" t="s">
        <v>2984</v>
      </c>
      <c r="B2172" t="s">
        <v>2985</v>
      </c>
      <c r="C2172" s="51" t="s">
        <v>43</v>
      </c>
      <c r="D2172" s="51" t="s">
        <v>80</v>
      </c>
      <c r="E2172" s="51" t="s">
        <v>39</v>
      </c>
      <c r="F2172" s="58">
        <v>100.39843180003101</v>
      </c>
      <c r="G2172" s="58">
        <v>120.935548107705</v>
      </c>
      <c r="H2172" s="58">
        <v>94.324227348420905</v>
      </c>
      <c r="I2172" s="58">
        <v>99.1722888400394</v>
      </c>
      <c r="J2172" s="58">
        <v>108.183078848655</v>
      </c>
      <c r="K2172" s="58">
        <v>106.82070928696101</v>
      </c>
      <c r="L2172" s="58">
        <v>97.035786102513697</v>
      </c>
      <c r="M2172" s="59">
        <v>0.50000328600228205</v>
      </c>
      <c r="N2172" s="59">
        <v>0.52601547882508704</v>
      </c>
      <c r="O2172" s="59">
        <v>0.498974475308122</v>
      </c>
      <c r="P2172" s="59">
        <v>0.47995589320670701</v>
      </c>
      <c r="Q2172" s="59">
        <v>0.452421595399704</v>
      </c>
      <c r="R2172" s="59">
        <v>0.45891517158638301</v>
      </c>
      <c r="S2172" s="59">
        <v>0.39338783474084799</v>
      </c>
    </row>
    <row r="2173" spans="1:19" x14ac:dyDescent="0.3">
      <c r="A2173" t="s">
        <v>1270</v>
      </c>
      <c r="B2173" t="s">
        <v>1271</v>
      </c>
      <c r="C2173" s="51" t="s">
        <v>43</v>
      </c>
      <c r="D2173" s="51" t="s">
        <v>80</v>
      </c>
      <c r="E2173" s="51" t="s">
        <v>39</v>
      </c>
      <c r="F2173" s="58">
        <v>92.881496103429797</v>
      </c>
      <c r="G2173" s="58">
        <v>97.145035103165696</v>
      </c>
      <c r="H2173" s="58">
        <v>95.619246708061198</v>
      </c>
      <c r="I2173" s="58">
        <v>93.457516686358005</v>
      </c>
      <c r="J2173" s="58">
        <v>89.788700658832894</v>
      </c>
      <c r="K2173" s="58">
        <v>95.737812853415605</v>
      </c>
      <c r="L2173" s="58">
        <v>100.597020953764</v>
      </c>
      <c r="M2173" s="59">
        <v>0.51555129707355696</v>
      </c>
      <c r="N2173" s="59">
        <v>0.53985097744131905</v>
      </c>
      <c r="O2173" s="59">
        <v>0.51781663555067203</v>
      </c>
      <c r="P2173" s="59">
        <v>0.497899965915932</v>
      </c>
      <c r="Q2173" s="59">
        <v>0.47288150401541001</v>
      </c>
      <c r="R2173" s="59">
        <v>0.479773928986373</v>
      </c>
      <c r="S2173" s="59">
        <v>0.42369734517660301</v>
      </c>
    </row>
    <row r="2174" spans="1:19" x14ac:dyDescent="0.3">
      <c r="A2174" t="s">
        <v>2972</v>
      </c>
      <c r="B2174" t="s">
        <v>2973</v>
      </c>
      <c r="C2174" s="51" t="s">
        <v>43</v>
      </c>
      <c r="D2174" s="51" t="s">
        <v>80</v>
      </c>
      <c r="E2174" s="51" t="s">
        <v>39</v>
      </c>
      <c r="F2174" s="58">
        <v>100.39843180003101</v>
      </c>
      <c r="G2174" s="58">
        <v>120.935548107705</v>
      </c>
      <c r="H2174" s="58">
        <v>94.324227348420905</v>
      </c>
      <c r="I2174" s="58">
        <v>99.1722888400394</v>
      </c>
      <c r="J2174" s="58">
        <v>108.183078848655</v>
      </c>
      <c r="K2174" s="58">
        <v>106.82070928696101</v>
      </c>
      <c r="L2174" s="58">
        <v>97.035786102513697</v>
      </c>
      <c r="M2174" s="59">
        <v>0.50000328600228205</v>
      </c>
      <c r="N2174" s="59">
        <v>0.52601547882508704</v>
      </c>
      <c r="O2174" s="59">
        <v>0.498974475308122</v>
      </c>
      <c r="P2174" s="59">
        <v>0.47995589320670701</v>
      </c>
      <c r="Q2174" s="59">
        <v>0.452421595399704</v>
      </c>
      <c r="R2174" s="59">
        <v>0.45891517158638301</v>
      </c>
      <c r="S2174" s="59">
        <v>0.39338783474084799</v>
      </c>
    </row>
    <row r="2175" spans="1:19" x14ac:dyDescent="0.3">
      <c r="A2175" t="s">
        <v>2964</v>
      </c>
      <c r="B2175" t="s">
        <v>2965</v>
      </c>
      <c r="C2175" s="51" t="s">
        <v>38</v>
      </c>
      <c r="D2175" s="51" t="s">
        <v>80</v>
      </c>
      <c r="E2175" s="51" t="s">
        <v>39</v>
      </c>
      <c r="F2175" s="58">
        <v>100.39843180003101</v>
      </c>
      <c r="G2175" s="58">
        <v>120.935548107705</v>
      </c>
      <c r="H2175" s="58">
        <v>94.324227348420905</v>
      </c>
      <c r="I2175" s="58">
        <v>99.1722888400394</v>
      </c>
      <c r="J2175" s="58">
        <v>108.183078848655</v>
      </c>
      <c r="K2175" s="58">
        <v>106.82070928696101</v>
      </c>
      <c r="L2175" s="58">
        <v>97.035786102513697</v>
      </c>
      <c r="M2175" s="59">
        <v>0.50000328600228205</v>
      </c>
      <c r="N2175" s="59">
        <v>0.52601547882508704</v>
      </c>
      <c r="O2175" s="59">
        <v>0.498974475308122</v>
      </c>
      <c r="P2175" s="59">
        <v>0.47995589320670701</v>
      </c>
      <c r="Q2175" s="59">
        <v>0.452421595399704</v>
      </c>
      <c r="R2175" s="59">
        <v>0.45891517158638301</v>
      </c>
      <c r="S2175" s="59">
        <v>0.39338783474084799</v>
      </c>
    </row>
    <row r="2176" spans="1:19" x14ac:dyDescent="0.3">
      <c r="A2176" t="s">
        <v>2986</v>
      </c>
      <c r="B2176" t="s">
        <v>2987</v>
      </c>
      <c r="C2176" s="51" t="s">
        <v>43</v>
      </c>
      <c r="D2176" s="51" t="s">
        <v>80</v>
      </c>
      <c r="E2176" s="51" t="s">
        <v>44</v>
      </c>
      <c r="F2176" s="58">
        <v>101.90302489027501</v>
      </c>
      <c r="G2176" s="58">
        <v>119.270966827279</v>
      </c>
      <c r="H2176" s="58">
        <v>93.9263164353859</v>
      </c>
      <c r="I2176" s="58">
        <v>98.246234763126907</v>
      </c>
      <c r="J2176" s="58">
        <v>107.678046374573</v>
      </c>
      <c r="K2176" s="58">
        <v>110.013623685328</v>
      </c>
      <c r="L2176" s="58">
        <v>98.788549727231597</v>
      </c>
      <c r="M2176" s="59">
        <v>0.62269756557946099</v>
      </c>
      <c r="N2176" s="59">
        <v>0.66425067403320703</v>
      </c>
      <c r="O2176" s="59">
        <v>0.62570200311333501</v>
      </c>
      <c r="P2176" s="59">
        <v>0.59235860392207995</v>
      </c>
      <c r="Q2176" s="59">
        <v>0.55417478199179604</v>
      </c>
      <c r="R2176" s="59">
        <v>0.56598742070221397</v>
      </c>
      <c r="S2176" s="59">
        <v>0.48575738285720799</v>
      </c>
    </row>
    <row r="2177" spans="1:19" x14ac:dyDescent="0.3">
      <c r="A2177" t="s">
        <v>1272</v>
      </c>
      <c r="B2177" t="s">
        <v>1273</v>
      </c>
      <c r="C2177" s="51" t="s">
        <v>43</v>
      </c>
      <c r="D2177" s="51" t="s">
        <v>80</v>
      </c>
      <c r="E2177" s="51" t="s">
        <v>39</v>
      </c>
      <c r="F2177" s="58">
        <v>92.881496103429797</v>
      </c>
      <c r="G2177" s="58">
        <v>97.145035103165696</v>
      </c>
      <c r="H2177" s="58">
        <v>95.619246708061198</v>
      </c>
      <c r="I2177" s="58">
        <v>93.457516686358005</v>
      </c>
      <c r="J2177" s="58">
        <v>89.788700658832894</v>
      </c>
      <c r="K2177" s="58">
        <v>95.737812853415605</v>
      </c>
      <c r="L2177" s="58">
        <v>100.597020953764</v>
      </c>
      <c r="M2177" s="59">
        <v>0.51555129707355696</v>
      </c>
      <c r="N2177" s="59">
        <v>0.53985097744131905</v>
      </c>
      <c r="O2177" s="59">
        <v>0.51781663555067203</v>
      </c>
      <c r="P2177" s="59">
        <v>0.497899965915932</v>
      </c>
      <c r="Q2177" s="59">
        <v>0.47288150401541001</v>
      </c>
      <c r="R2177" s="59">
        <v>0.479773928986373</v>
      </c>
      <c r="S2177" s="59">
        <v>0.42369734517660301</v>
      </c>
    </row>
    <row r="2178" spans="1:19" x14ac:dyDescent="0.3">
      <c r="A2178" t="s">
        <v>2976</v>
      </c>
      <c r="B2178" t="s">
        <v>2977</v>
      </c>
      <c r="C2178" s="51" t="s">
        <v>43</v>
      </c>
      <c r="D2178" s="51" t="s">
        <v>80</v>
      </c>
      <c r="E2178" s="51" t="s">
        <v>44</v>
      </c>
      <c r="F2178" s="58">
        <v>104.408830333347</v>
      </c>
      <c r="G2178" s="58">
        <v>125.217861670538</v>
      </c>
      <c r="H2178" s="58">
        <v>99.296179107099604</v>
      </c>
      <c r="I2178" s="58">
        <v>97.993757571604107</v>
      </c>
      <c r="J2178" s="58">
        <v>110.04293995889699</v>
      </c>
      <c r="K2178" s="58">
        <v>106.624291045045</v>
      </c>
      <c r="L2178" s="58">
        <v>94.358868969230301</v>
      </c>
      <c r="M2178" s="59">
        <v>0.62240462971965604</v>
      </c>
      <c r="N2178" s="59">
        <v>0.66424081547184999</v>
      </c>
      <c r="O2178" s="59">
        <v>0.62515462236714703</v>
      </c>
      <c r="P2178" s="59">
        <v>0.59249993827463698</v>
      </c>
      <c r="Q2178" s="59">
        <v>0.55443564982310101</v>
      </c>
      <c r="R2178" s="59">
        <v>0.56579808718341795</v>
      </c>
      <c r="S2178" s="59">
        <v>0.48586783230056002</v>
      </c>
    </row>
    <row r="2179" spans="1:19" x14ac:dyDescent="0.3">
      <c r="A2179" t="s">
        <v>1268</v>
      </c>
      <c r="B2179" t="s">
        <v>1269</v>
      </c>
      <c r="C2179" s="51" t="s">
        <v>43</v>
      </c>
      <c r="D2179" s="51" t="s">
        <v>80</v>
      </c>
      <c r="E2179" s="51" t="s">
        <v>39</v>
      </c>
      <c r="F2179" s="58">
        <v>92.881496103429797</v>
      </c>
      <c r="G2179" s="58">
        <v>97.145035103165696</v>
      </c>
      <c r="H2179" s="58">
        <v>95.619246708061198</v>
      </c>
      <c r="I2179" s="58">
        <v>93.457516686358005</v>
      </c>
      <c r="J2179" s="58">
        <v>89.788700658832894</v>
      </c>
      <c r="K2179" s="58">
        <v>95.737812853415605</v>
      </c>
      <c r="L2179" s="58">
        <v>100.597020953764</v>
      </c>
      <c r="M2179" s="59">
        <v>0.51555129707355696</v>
      </c>
      <c r="N2179" s="59">
        <v>0.53985097744131905</v>
      </c>
      <c r="O2179" s="59">
        <v>0.51781663555067203</v>
      </c>
      <c r="P2179" s="59">
        <v>0.497899965915932</v>
      </c>
      <c r="Q2179" s="59">
        <v>0.47288150401541001</v>
      </c>
      <c r="R2179" s="59">
        <v>0.479773928986373</v>
      </c>
      <c r="S2179" s="59">
        <v>0.42369734517660301</v>
      </c>
    </row>
    <row r="2180" spans="1:19" x14ac:dyDescent="0.3">
      <c r="A2180" t="s">
        <v>2980</v>
      </c>
      <c r="B2180" t="s">
        <v>2981</v>
      </c>
      <c r="C2180" s="51" t="s">
        <v>43</v>
      </c>
      <c r="D2180" s="51" t="s">
        <v>80</v>
      </c>
      <c r="E2180" s="51" t="s">
        <v>39</v>
      </c>
      <c r="F2180" s="58">
        <v>100.39843180003101</v>
      </c>
      <c r="G2180" s="58">
        <v>120.935548107705</v>
      </c>
      <c r="H2180" s="58">
        <v>94.324227348420905</v>
      </c>
      <c r="I2180" s="58">
        <v>99.1722888400394</v>
      </c>
      <c r="J2180" s="58">
        <v>108.183078848655</v>
      </c>
      <c r="K2180" s="58">
        <v>106.82070928696101</v>
      </c>
      <c r="L2180" s="58">
        <v>97.035786102513697</v>
      </c>
      <c r="M2180" s="59">
        <v>0.50000328600228205</v>
      </c>
      <c r="N2180" s="59">
        <v>0.52601547882508704</v>
      </c>
      <c r="O2180" s="59">
        <v>0.498974475308122</v>
      </c>
      <c r="P2180" s="59">
        <v>0.47995589320670701</v>
      </c>
      <c r="Q2180" s="59">
        <v>0.452421595399704</v>
      </c>
      <c r="R2180" s="59">
        <v>0.45891517158638301</v>
      </c>
      <c r="S2180" s="59">
        <v>0.39338783474084799</v>
      </c>
    </row>
    <row r="2181" spans="1:19" x14ac:dyDescent="0.3">
      <c r="A2181" t="s">
        <v>4492</v>
      </c>
      <c r="B2181" t="s">
        <v>4493</v>
      </c>
      <c r="C2181" s="51" t="s">
        <v>43</v>
      </c>
      <c r="D2181" s="51" t="s">
        <v>80</v>
      </c>
      <c r="E2181" s="51" t="s">
        <v>44</v>
      </c>
      <c r="F2181" s="58">
        <v>120.663224556568</v>
      </c>
      <c r="G2181" s="58">
        <v>116.108689462885</v>
      </c>
      <c r="H2181" s="58">
        <v>124.538212722214</v>
      </c>
      <c r="I2181" s="58">
        <v>128.414543640267</v>
      </c>
      <c r="J2181" s="58">
        <v>103.059593168437</v>
      </c>
      <c r="K2181" s="58">
        <v>107.100258425194</v>
      </c>
      <c r="L2181" s="58">
        <v>92.7614191652399</v>
      </c>
      <c r="M2181" s="59">
        <v>0.64657391150856103</v>
      </c>
      <c r="N2181" s="59">
        <v>0.68392161272437801</v>
      </c>
      <c r="O2181" s="59">
        <v>0.65083806457457105</v>
      </c>
      <c r="P2181" s="59">
        <v>0.62152729734535495</v>
      </c>
      <c r="Q2181" s="59">
        <v>0.58909357008280505</v>
      </c>
      <c r="R2181" s="59">
        <v>0.599089061341602</v>
      </c>
      <c r="S2181" s="59">
        <v>0.53866608849385</v>
      </c>
    </row>
    <row r="2182" spans="1:19" x14ac:dyDescent="0.3">
      <c r="A2182" t="s">
        <v>4490</v>
      </c>
      <c r="B2182" t="s">
        <v>4491</v>
      </c>
      <c r="C2182" s="51" t="s">
        <v>43</v>
      </c>
      <c r="D2182" s="51" t="s">
        <v>80</v>
      </c>
      <c r="E2182" s="51" t="s">
        <v>44</v>
      </c>
      <c r="F2182" s="58">
        <v>120.663224556568</v>
      </c>
      <c r="G2182" s="58">
        <v>114.869928244761</v>
      </c>
      <c r="H2182" s="58">
        <v>122.04721771051599</v>
      </c>
      <c r="I2182" s="58">
        <v>119.189732426441</v>
      </c>
      <c r="J2182" s="58">
        <v>107.892510236476</v>
      </c>
      <c r="K2182" s="58">
        <v>109.17910414962</v>
      </c>
      <c r="L2182" s="58">
        <v>94.779996562191101</v>
      </c>
      <c r="M2182" s="59">
        <v>0.64657391150856103</v>
      </c>
      <c r="N2182" s="59">
        <v>0.68392161272437801</v>
      </c>
      <c r="O2182" s="59">
        <v>0.65083806457457105</v>
      </c>
      <c r="P2182" s="59">
        <v>0.62152729734535495</v>
      </c>
      <c r="Q2182" s="59">
        <v>0.58909357008280505</v>
      </c>
      <c r="R2182" s="59">
        <v>0.599089061341602</v>
      </c>
      <c r="S2182" s="59">
        <v>0.53866608849385</v>
      </c>
    </row>
    <row r="2183" spans="1:19" x14ac:dyDescent="0.3">
      <c r="A2183" t="s">
        <v>4488</v>
      </c>
      <c r="B2183" t="s">
        <v>4489</v>
      </c>
      <c r="C2183" s="51" t="s">
        <v>38</v>
      </c>
      <c r="D2183" s="51" t="s">
        <v>80</v>
      </c>
      <c r="E2183" s="51" t="s">
        <v>44</v>
      </c>
      <c r="F2183" s="58">
        <v>122.296064628802</v>
      </c>
      <c r="G2183" s="58">
        <v>115.933788520769</v>
      </c>
      <c r="H2183" s="58">
        <v>126.353497111462</v>
      </c>
      <c r="I2183" s="58">
        <v>128.685999175277</v>
      </c>
      <c r="J2183" s="58">
        <v>106.495744359995</v>
      </c>
      <c r="K2183" s="58">
        <v>110.986197840573</v>
      </c>
      <c r="L2183" s="58">
        <v>93.065935824528395</v>
      </c>
      <c r="M2183" s="59">
        <v>0.646548134817166</v>
      </c>
      <c r="N2183" s="59">
        <v>0.683891240519513</v>
      </c>
      <c r="O2183" s="59">
        <v>0.65081159072858596</v>
      </c>
      <c r="P2183" s="59">
        <v>0.62150056167849199</v>
      </c>
      <c r="Q2183" s="59">
        <v>0.589067090146699</v>
      </c>
      <c r="R2183" s="59">
        <v>0.59906351924539902</v>
      </c>
      <c r="S2183" s="59">
        <v>0.53864863039079802</v>
      </c>
    </row>
    <row r="2184" spans="1:19" x14ac:dyDescent="0.3">
      <c r="A2184" t="s">
        <v>4494</v>
      </c>
      <c r="B2184" t="s">
        <v>4495</v>
      </c>
      <c r="C2184" s="51" t="s">
        <v>43</v>
      </c>
      <c r="D2184" s="51" t="s">
        <v>80</v>
      </c>
      <c r="E2184" s="51" t="s">
        <v>44</v>
      </c>
      <c r="F2184" s="58">
        <v>123.36383367523599</v>
      </c>
      <c r="G2184" s="58">
        <v>124.78001798974999</v>
      </c>
      <c r="H2184" s="58">
        <v>117.90142194634799</v>
      </c>
      <c r="I2184" s="58">
        <v>119.189732426441</v>
      </c>
      <c r="J2184" s="58">
        <v>101.851375966226</v>
      </c>
      <c r="K2184" s="58">
        <v>107.100258425194</v>
      </c>
      <c r="L2184" s="58">
        <v>92.7614191652399</v>
      </c>
      <c r="M2184" s="59">
        <v>0.64657391150856103</v>
      </c>
      <c r="N2184" s="59">
        <v>0.68392161272437801</v>
      </c>
      <c r="O2184" s="59">
        <v>0.65083806457457105</v>
      </c>
      <c r="P2184" s="59">
        <v>0.62152729734535495</v>
      </c>
      <c r="Q2184" s="59">
        <v>0.58909357008280505</v>
      </c>
      <c r="R2184" s="59">
        <v>0.599089061341602</v>
      </c>
      <c r="S2184" s="59">
        <v>0.53866608849385</v>
      </c>
    </row>
    <row r="2185" spans="1:19" x14ac:dyDescent="0.3">
      <c r="A2185" t="s">
        <v>2293</v>
      </c>
      <c r="B2185" t="s">
        <v>2294</v>
      </c>
      <c r="C2185" s="51" t="s">
        <v>38</v>
      </c>
      <c r="D2185" s="51" t="s">
        <v>80</v>
      </c>
      <c r="E2185" s="51" t="s">
        <v>44</v>
      </c>
      <c r="F2185" s="58">
        <v>102.03496946635499</v>
      </c>
      <c r="G2185" s="58">
        <v>92.995878187342498</v>
      </c>
      <c r="H2185" s="58">
        <v>101.52880038059401</v>
      </c>
      <c r="I2185" s="58">
        <v>102.70192029569</v>
      </c>
      <c r="J2185" s="58">
        <v>91.3775381308091</v>
      </c>
      <c r="K2185" s="58">
        <v>98.979287161561203</v>
      </c>
      <c r="L2185" s="58">
        <v>103.113858258311</v>
      </c>
      <c r="M2185" s="59">
        <v>0.646887386552632</v>
      </c>
      <c r="N2185" s="59">
        <v>0.68476867613318404</v>
      </c>
      <c r="O2185" s="59">
        <v>0.64425066947786902</v>
      </c>
      <c r="P2185" s="59">
        <v>0.61585774077369904</v>
      </c>
      <c r="Q2185" s="59">
        <v>0.58943764347126704</v>
      </c>
      <c r="R2185" s="59">
        <v>0.590106758333383</v>
      </c>
      <c r="S2185" s="59">
        <v>0.52701157860388104</v>
      </c>
    </row>
    <row r="2186" spans="1:19" x14ac:dyDescent="0.3">
      <c r="A2186" t="s">
        <v>2305</v>
      </c>
      <c r="B2186" t="s">
        <v>2306</v>
      </c>
      <c r="C2186" s="51" t="s">
        <v>43</v>
      </c>
      <c r="D2186" s="51" t="s">
        <v>80</v>
      </c>
      <c r="E2186" s="51" t="s">
        <v>44</v>
      </c>
      <c r="F2186" s="58">
        <v>117.653426661845</v>
      </c>
      <c r="G2186" s="58">
        <v>98.679429504645995</v>
      </c>
      <c r="H2186" s="58">
        <v>110.58547864113901</v>
      </c>
      <c r="I2186" s="58">
        <v>108.880848961748</v>
      </c>
      <c r="J2186" s="58">
        <v>94.765570079184002</v>
      </c>
      <c r="K2186" s="58">
        <v>99.373247345785501</v>
      </c>
      <c r="L2186" s="58">
        <v>97.8964858510478</v>
      </c>
      <c r="M2186" s="59">
        <v>0.64893357147903197</v>
      </c>
      <c r="N2186" s="59">
        <v>0.68538581234434104</v>
      </c>
      <c r="O2186" s="59">
        <v>0.64730055483772797</v>
      </c>
      <c r="P2186" s="59">
        <v>0.61686311192669696</v>
      </c>
      <c r="Q2186" s="59">
        <v>0.58992235267941895</v>
      </c>
      <c r="R2186" s="59">
        <v>0.592717619776158</v>
      </c>
      <c r="S2186" s="59">
        <v>0.52794638822051798</v>
      </c>
    </row>
    <row r="2187" spans="1:19" x14ac:dyDescent="0.3">
      <c r="A2187" t="s">
        <v>2301</v>
      </c>
      <c r="B2187" t="s">
        <v>2302</v>
      </c>
      <c r="C2187" s="51" t="s">
        <v>43</v>
      </c>
      <c r="D2187" s="51" t="s">
        <v>80</v>
      </c>
      <c r="E2187" s="51" t="s">
        <v>44</v>
      </c>
      <c r="F2187" s="58">
        <v>115.756293269114</v>
      </c>
      <c r="G2187" s="58">
        <v>100.2350722024</v>
      </c>
      <c r="H2187" s="58">
        <v>104.95448114107499</v>
      </c>
      <c r="I2187" s="58">
        <v>102.606315896117</v>
      </c>
      <c r="J2187" s="58">
        <v>92.720326097853601</v>
      </c>
      <c r="K2187" s="58">
        <v>104.919339426421</v>
      </c>
      <c r="L2187" s="58">
        <v>103.546783674377</v>
      </c>
      <c r="M2187" s="59">
        <v>0.64788618605282</v>
      </c>
      <c r="N2187" s="59">
        <v>0.68501099789040898</v>
      </c>
      <c r="O2187" s="59">
        <v>0.64600372159876296</v>
      </c>
      <c r="P2187" s="59">
        <v>0.61638108058593999</v>
      </c>
      <c r="Q2187" s="59">
        <v>0.58958752791281099</v>
      </c>
      <c r="R2187" s="59">
        <v>0.59159936077751496</v>
      </c>
      <c r="S2187" s="59">
        <v>0.52749425094864999</v>
      </c>
    </row>
    <row r="2188" spans="1:19" x14ac:dyDescent="0.3">
      <c r="A2188" t="s">
        <v>2295</v>
      </c>
      <c r="B2188" t="s">
        <v>2296</v>
      </c>
      <c r="C2188" s="51" t="s">
        <v>38</v>
      </c>
      <c r="D2188" s="51" t="s">
        <v>80</v>
      </c>
      <c r="E2188" s="51" t="s">
        <v>44</v>
      </c>
      <c r="F2188" s="58">
        <v>113.140122561995</v>
      </c>
      <c r="G2188" s="58">
        <v>92.334382062166497</v>
      </c>
      <c r="H2188" s="58">
        <v>106.696388614143</v>
      </c>
      <c r="I2188" s="58">
        <v>104.51363464416499</v>
      </c>
      <c r="J2188" s="58">
        <v>91.219392749292695</v>
      </c>
      <c r="K2188" s="58">
        <v>101.668376729765</v>
      </c>
      <c r="L2188" s="58">
        <v>98.545282409749902</v>
      </c>
      <c r="M2188" s="59">
        <v>0.64909149460261095</v>
      </c>
      <c r="N2188" s="59">
        <v>0.64791756035085701</v>
      </c>
      <c r="O2188" s="59">
        <v>0.53824550723889997</v>
      </c>
      <c r="P2188" s="59">
        <v>0.51953591747193595</v>
      </c>
      <c r="Q2188" s="59">
        <v>0.58997959615582296</v>
      </c>
      <c r="R2188" s="59">
        <v>0.50107129358642899</v>
      </c>
      <c r="S2188" s="59">
        <v>0.45303491517536398</v>
      </c>
    </row>
    <row r="2189" spans="1:19" x14ac:dyDescent="0.3">
      <c r="A2189" t="s">
        <v>2307</v>
      </c>
      <c r="B2189" t="s">
        <v>2308</v>
      </c>
      <c r="C2189" s="51" t="s">
        <v>43</v>
      </c>
      <c r="D2189" s="51" t="s">
        <v>80</v>
      </c>
      <c r="E2189" s="51" t="s">
        <v>44</v>
      </c>
      <c r="F2189" s="58">
        <v>117.408686349974</v>
      </c>
      <c r="G2189" s="58">
        <v>103.684053735112</v>
      </c>
      <c r="H2189" s="58">
        <v>111.065643564285</v>
      </c>
      <c r="I2189" s="58">
        <v>102.58951696005499</v>
      </c>
      <c r="J2189" s="58">
        <v>92.502088366912503</v>
      </c>
      <c r="K2189" s="58">
        <v>100.293497768256</v>
      </c>
      <c r="L2189" s="58">
        <v>95.872690400831004</v>
      </c>
      <c r="M2189" s="59">
        <v>0.64899333398276904</v>
      </c>
      <c r="N2189" s="59">
        <v>0.68541373335369804</v>
      </c>
      <c r="O2189" s="59">
        <v>0.64741337007280597</v>
      </c>
      <c r="P2189" s="59">
        <v>0.61688205579563604</v>
      </c>
      <c r="Q2189" s="59">
        <v>0.58992235267941895</v>
      </c>
      <c r="R2189" s="59">
        <v>0.59281109408866495</v>
      </c>
      <c r="S2189" s="59">
        <v>0.52798229664157903</v>
      </c>
    </row>
    <row r="2190" spans="1:19" x14ac:dyDescent="0.3">
      <c r="A2190" t="s">
        <v>2303</v>
      </c>
      <c r="B2190" t="s">
        <v>2304</v>
      </c>
      <c r="C2190" s="51" t="s">
        <v>43</v>
      </c>
      <c r="D2190" s="51" t="s">
        <v>80</v>
      </c>
      <c r="E2190" s="51" t="s">
        <v>39</v>
      </c>
      <c r="F2190" s="58">
        <v>112.199011132884</v>
      </c>
      <c r="G2190" s="58">
        <v>99.148432754103396</v>
      </c>
      <c r="H2190" s="58">
        <v>106.696388614143</v>
      </c>
      <c r="I2190" s="58">
        <v>104.51363464416499</v>
      </c>
      <c r="J2190" s="58">
        <v>94.181696558478194</v>
      </c>
      <c r="K2190" s="58">
        <v>101.668376729765</v>
      </c>
      <c r="L2190" s="58">
        <v>98.545282409749902</v>
      </c>
      <c r="M2190" s="59">
        <v>0.54617695554531398</v>
      </c>
      <c r="N2190" s="59">
        <v>0.56733274385265797</v>
      </c>
      <c r="O2190" s="59">
        <v>0.53824550723889997</v>
      </c>
      <c r="P2190" s="59">
        <v>0.51953591747193595</v>
      </c>
      <c r="Q2190" s="59">
        <v>0.50612081290547795</v>
      </c>
      <c r="R2190" s="59">
        <v>0.50107129358642899</v>
      </c>
      <c r="S2190" s="59">
        <v>0.45303491517536398</v>
      </c>
    </row>
    <row r="2191" spans="1:19" x14ac:dyDescent="0.3">
      <c r="A2191" t="s">
        <v>2299</v>
      </c>
      <c r="B2191" t="s">
        <v>2300</v>
      </c>
      <c r="C2191" s="51" t="s">
        <v>38</v>
      </c>
      <c r="D2191" s="51" t="s">
        <v>80</v>
      </c>
      <c r="E2191" s="51" t="s">
        <v>39</v>
      </c>
      <c r="F2191" s="58">
        <v>112.199011132884</v>
      </c>
      <c r="G2191" s="58">
        <v>99.148432754103396</v>
      </c>
      <c r="H2191" s="58">
        <v>106.696388614143</v>
      </c>
      <c r="I2191" s="58">
        <v>104.51363464416499</v>
      </c>
      <c r="J2191" s="58">
        <v>94.181696558478194</v>
      </c>
      <c r="K2191" s="58">
        <v>101.668376729765</v>
      </c>
      <c r="L2191" s="58">
        <v>98.545282409749902</v>
      </c>
      <c r="M2191" s="59">
        <v>0.54617695554531398</v>
      </c>
      <c r="N2191" s="59">
        <v>0.56733274385265797</v>
      </c>
      <c r="O2191" s="59">
        <v>0.53824550723889997</v>
      </c>
      <c r="P2191" s="59">
        <v>0.51953591747193595</v>
      </c>
      <c r="Q2191" s="59">
        <v>0.50612081290547795</v>
      </c>
      <c r="R2191" s="59">
        <v>0.50107129358642899</v>
      </c>
      <c r="S2191" s="59">
        <v>0.45303491517536398</v>
      </c>
    </row>
    <row r="2192" spans="1:19" x14ac:dyDescent="0.3">
      <c r="A2192" t="s">
        <v>2297</v>
      </c>
      <c r="B2192" t="s">
        <v>2298</v>
      </c>
      <c r="C2192" s="51" t="s">
        <v>38</v>
      </c>
      <c r="D2192" s="51" t="s">
        <v>80</v>
      </c>
      <c r="E2192" s="51" t="s">
        <v>39</v>
      </c>
      <c r="F2192" s="58">
        <v>112.199011132884</v>
      </c>
      <c r="G2192" s="58">
        <v>99.148432754103396</v>
      </c>
      <c r="H2192" s="58">
        <v>106.696388614143</v>
      </c>
      <c r="I2192" s="58">
        <v>104.51363464416499</v>
      </c>
      <c r="J2192" s="58">
        <v>94.181696558478194</v>
      </c>
      <c r="K2192" s="58">
        <v>101.668376729765</v>
      </c>
      <c r="L2192" s="58">
        <v>98.545282409749902</v>
      </c>
      <c r="M2192" s="59">
        <v>0.54617695554531398</v>
      </c>
      <c r="N2192" s="59">
        <v>0.56733274385265797</v>
      </c>
      <c r="O2192" s="59">
        <v>0.53824550723889997</v>
      </c>
      <c r="P2192" s="59">
        <v>0.51953591747193595</v>
      </c>
      <c r="Q2192" s="59">
        <v>0.50612081290547795</v>
      </c>
      <c r="R2192" s="59">
        <v>0.50107129358642899</v>
      </c>
      <c r="S2192" s="59">
        <v>0.45303491517536398</v>
      </c>
    </row>
    <row r="2193" spans="1:19" x14ac:dyDescent="0.3">
      <c r="A2193" t="s">
        <v>5076</v>
      </c>
      <c r="B2193" t="s">
        <v>5077</v>
      </c>
      <c r="C2193" s="51" t="s">
        <v>43</v>
      </c>
      <c r="D2193" s="51" t="s">
        <v>80</v>
      </c>
      <c r="E2193" s="51" t="s">
        <v>44</v>
      </c>
      <c r="F2193" s="58">
        <v>118.928413905832</v>
      </c>
      <c r="G2193" s="58">
        <v>129.23348743320199</v>
      </c>
      <c r="H2193" s="58">
        <v>118.775023303569</v>
      </c>
      <c r="I2193" s="58">
        <v>122.022548468482</v>
      </c>
      <c r="J2193" s="58">
        <v>112.04593784105801</v>
      </c>
      <c r="K2193" s="58">
        <v>94.825081477187894</v>
      </c>
      <c r="L2193" s="58">
        <v>91.567043047992101</v>
      </c>
      <c r="M2193" s="59">
        <v>0.65765969306624195</v>
      </c>
      <c r="N2193" s="59">
        <v>0.69114758721646397</v>
      </c>
      <c r="O2193" s="59">
        <v>0.66114855747650403</v>
      </c>
      <c r="P2193" s="59">
        <v>0.634375951106669</v>
      </c>
      <c r="Q2193" s="59">
        <v>0.60439858034711602</v>
      </c>
      <c r="R2193" s="59">
        <v>0.61317138007848304</v>
      </c>
      <c r="S2193" s="59">
        <v>0.54971582500683502</v>
      </c>
    </row>
    <row r="2194" spans="1:19" x14ac:dyDescent="0.3">
      <c r="A2194" t="s">
        <v>5064</v>
      </c>
      <c r="B2194" t="s">
        <v>5065</v>
      </c>
      <c r="C2194" s="51" t="s">
        <v>38</v>
      </c>
      <c r="D2194" s="51" t="s">
        <v>80</v>
      </c>
      <c r="E2194" s="51" t="s">
        <v>44</v>
      </c>
      <c r="F2194" s="58">
        <v>119.625768135237</v>
      </c>
      <c r="G2194" s="58">
        <v>127.196601048156</v>
      </c>
      <c r="H2194" s="58">
        <v>111.47159946189301</v>
      </c>
      <c r="I2194" s="58">
        <v>113.31665893492099</v>
      </c>
      <c r="J2194" s="58">
        <v>102.79609796456801</v>
      </c>
      <c r="K2194" s="58">
        <v>99.382294280570704</v>
      </c>
      <c r="L2194" s="58">
        <v>96.141768944358802</v>
      </c>
      <c r="M2194" s="59">
        <v>0.718504095354353</v>
      </c>
      <c r="N2194" s="59">
        <v>0.73396056245424401</v>
      </c>
      <c r="O2194" s="59">
        <v>0.72248214418162304</v>
      </c>
      <c r="P2194" s="59">
        <v>0.69291856893588299</v>
      </c>
      <c r="Q2194" s="59">
        <v>0.65949271174448998</v>
      </c>
      <c r="R2194" s="59">
        <v>0.66932210705823902</v>
      </c>
      <c r="S2194" s="59">
        <v>0.55000970752388101</v>
      </c>
    </row>
    <row r="2195" spans="1:19" x14ac:dyDescent="0.3">
      <c r="A2195" t="s">
        <v>5064</v>
      </c>
      <c r="B2195" t="s">
        <v>5065</v>
      </c>
      <c r="C2195" s="51" t="s">
        <v>38</v>
      </c>
      <c r="D2195" s="51" t="s">
        <v>80</v>
      </c>
      <c r="E2195" s="51" t="s">
        <v>44</v>
      </c>
      <c r="F2195" s="58">
        <v>119.625768135237</v>
      </c>
      <c r="G2195" s="58">
        <v>127.196601048156</v>
      </c>
      <c r="H2195" s="58">
        <v>111.47159946189301</v>
      </c>
      <c r="I2195" s="58">
        <v>113.31665893492099</v>
      </c>
      <c r="J2195" s="58">
        <v>102.79609796456801</v>
      </c>
      <c r="K2195" s="58">
        <v>99.382294280570704</v>
      </c>
      <c r="L2195" s="58">
        <v>96.141768944358802</v>
      </c>
      <c r="M2195" s="59">
        <v>0.718504095354353</v>
      </c>
      <c r="N2195" s="59">
        <v>0.73396056245424401</v>
      </c>
      <c r="O2195" s="59">
        <v>0.72248214418162304</v>
      </c>
      <c r="P2195" s="59">
        <v>0.69291856893588299</v>
      </c>
      <c r="Q2195" s="59">
        <v>0.65949271174448998</v>
      </c>
      <c r="R2195" s="59">
        <v>0.66932210705823902</v>
      </c>
      <c r="S2195" s="59">
        <v>0.55000970752388101</v>
      </c>
    </row>
    <row r="2196" spans="1:19" x14ac:dyDescent="0.3">
      <c r="A2196" t="s">
        <v>5062</v>
      </c>
      <c r="B2196" t="s">
        <v>5063</v>
      </c>
      <c r="C2196" s="51" t="s">
        <v>38</v>
      </c>
      <c r="D2196" s="51" t="s">
        <v>80</v>
      </c>
      <c r="E2196" s="51" t="s">
        <v>44</v>
      </c>
      <c r="F2196" s="58">
        <v>119.99022966193</v>
      </c>
      <c r="G2196" s="58">
        <v>127.670515584399</v>
      </c>
      <c r="H2196" s="58">
        <v>117.374583252807</v>
      </c>
      <c r="I2196" s="58">
        <v>119.741202045327</v>
      </c>
      <c r="J2196" s="58">
        <v>111.81709273908901</v>
      </c>
      <c r="K2196" s="58">
        <v>95.457386540898099</v>
      </c>
      <c r="L2196" s="58">
        <v>91.279296709626607</v>
      </c>
      <c r="M2196" s="59">
        <v>0.65558524660641104</v>
      </c>
      <c r="N2196" s="59">
        <v>0.69028547371959303</v>
      </c>
      <c r="O2196" s="59">
        <v>0.65891571898063295</v>
      </c>
      <c r="P2196" s="59">
        <v>0.63342360155459099</v>
      </c>
      <c r="Q2196" s="59">
        <v>0.60361747375430896</v>
      </c>
      <c r="R2196" s="59">
        <v>0.61122637738985197</v>
      </c>
      <c r="S2196" s="59">
        <v>0.54882149034163097</v>
      </c>
    </row>
    <row r="2197" spans="1:19" x14ac:dyDescent="0.3">
      <c r="A2197" t="s">
        <v>5074</v>
      </c>
      <c r="B2197" t="s">
        <v>5075</v>
      </c>
      <c r="C2197" s="51" t="s">
        <v>43</v>
      </c>
      <c r="D2197" s="51" t="s">
        <v>80</v>
      </c>
      <c r="E2197" s="51" t="s">
        <v>39</v>
      </c>
      <c r="F2197" s="58">
        <v>117.973375054377</v>
      </c>
      <c r="G2197" s="58">
        <v>121.90091983667</v>
      </c>
      <c r="H2197" s="58">
        <v>114.356900840177</v>
      </c>
      <c r="I2197" s="58">
        <v>114.258831081927</v>
      </c>
      <c r="J2197" s="58">
        <v>104.864197500578</v>
      </c>
      <c r="K2197" s="58">
        <v>96.051336728997597</v>
      </c>
      <c r="L2197" s="58">
        <v>92.766637218505494</v>
      </c>
      <c r="M2197" s="59">
        <v>0.56125625908189802</v>
      </c>
      <c r="N2197" s="59">
        <v>0.57907902548213197</v>
      </c>
      <c r="O2197" s="59">
        <v>0.56255679317360696</v>
      </c>
      <c r="P2197" s="59">
        <v>0.54760726574979302</v>
      </c>
      <c r="Q2197" s="59">
        <v>0.52766085830006404</v>
      </c>
      <c r="R2197" s="59">
        <v>0.53230676549885303</v>
      </c>
      <c r="S2197" s="59">
        <v>0.48311353791447298</v>
      </c>
    </row>
    <row r="2198" spans="1:19" x14ac:dyDescent="0.3">
      <c r="A2198" t="s">
        <v>5070</v>
      </c>
      <c r="B2198" t="s">
        <v>5071</v>
      </c>
      <c r="C2198" s="51" t="s">
        <v>38</v>
      </c>
      <c r="D2198" s="51" t="s">
        <v>80</v>
      </c>
      <c r="E2198" s="51" t="s">
        <v>39</v>
      </c>
      <c r="F2198" s="58">
        <v>117.973375054377</v>
      </c>
      <c r="G2198" s="58">
        <v>121.90091983667</v>
      </c>
      <c r="H2198" s="58">
        <v>114.356900840177</v>
      </c>
      <c r="I2198" s="58">
        <v>114.258831081927</v>
      </c>
      <c r="J2198" s="58">
        <v>104.864197500578</v>
      </c>
      <c r="K2198" s="58">
        <v>96.051336728997597</v>
      </c>
      <c r="L2198" s="58">
        <v>92.766637218505494</v>
      </c>
      <c r="M2198" s="59">
        <v>0.56125625908189802</v>
      </c>
      <c r="N2198" s="59">
        <v>0.57907902548213197</v>
      </c>
      <c r="O2198" s="59">
        <v>0.56255679317360696</v>
      </c>
      <c r="P2198" s="59">
        <v>0.54760726574979302</v>
      </c>
      <c r="Q2198" s="59">
        <v>0.52766085830006404</v>
      </c>
      <c r="R2198" s="59">
        <v>0.53230676549885303</v>
      </c>
      <c r="S2198" s="59">
        <v>0.48311353791447298</v>
      </c>
    </row>
    <row r="2199" spans="1:19" x14ac:dyDescent="0.3">
      <c r="A2199" t="s">
        <v>5066</v>
      </c>
      <c r="B2199" t="s">
        <v>5067</v>
      </c>
      <c r="C2199" s="51" t="s">
        <v>38</v>
      </c>
      <c r="D2199" s="51" t="s">
        <v>80</v>
      </c>
      <c r="E2199" s="51" t="s">
        <v>39</v>
      </c>
      <c r="F2199" s="58">
        <v>117.973375054377</v>
      </c>
      <c r="G2199" s="58">
        <v>121.90091983667</v>
      </c>
      <c r="H2199" s="58">
        <v>114.356900840177</v>
      </c>
      <c r="I2199" s="58">
        <v>114.258831081927</v>
      </c>
      <c r="J2199" s="58">
        <v>104.864197500578</v>
      </c>
      <c r="K2199" s="58">
        <v>96.051336728997597</v>
      </c>
      <c r="L2199" s="58">
        <v>92.766637218505494</v>
      </c>
      <c r="M2199" s="59">
        <v>0.56125625908189802</v>
      </c>
      <c r="N2199" s="59">
        <v>0.57907902548213197</v>
      </c>
      <c r="O2199" s="59">
        <v>0.56255679317360696</v>
      </c>
      <c r="P2199" s="59">
        <v>0.54760726574979302</v>
      </c>
      <c r="Q2199" s="59">
        <v>0.52766085830006404</v>
      </c>
      <c r="R2199" s="59">
        <v>0.53230676549885303</v>
      </c>
      <c r="S2199" s="59">
        <v>0.48311353791447298</v>
      </c>
    </row>
    <row r="2200" spans="1:19" x14ac:dyDescent="0.3">
      <c r="A2200" t="s">
        <v>5068</v>
      </c>
      <c r="B2200" t="s">
        <v>5069</v>
      </c>
      <c r="C2200" s="51" t="s">
        <v>38</v>
      </c>
      <c r="D2200" s="51" t="s">
        <v>80</v>
      </c>
      <c r="E2200" s="51" t="s">
        <v>39</v>
      </c>
      <c r="F2200" s="58">
        <v>117.973375054377</v>
      </c>
      <c r="G2200" s="58">
        <v>121.90091983667</v>
      </c>
      <c r="H2200" s="58">
        <v>114.356900840177</v>
      </c>
      <c r="I2200" s="58">
        <v>114.258831081927</v>
      </c>
      <c r="J2200" s="58">
        <v>104.864197500578</v>
      </c>
      <c r="K2200" s="58">
        <v>96.051336728997597</v>
      </c>
      <c r="L2200" s="58">
        <v>92.766637218505494</v>
      </c>
      <c r="M2200" s="59">
        <v>0.56125625908189802</v>
      </c>
      <c r="N2200" s="59">
        <v>0.57907902548213197</v>
      </c>
      <c r="O2200" s="59">
        <v>0.56255679317360696</v>
      </c>
      <c r="P2200" s="59">
        <v>0.54760726574979302</v>
      </c>
      <c r="Q2200" s="59">
        <v>0.52766085830006404</v>
      </c>
      <c r="R2200" s="59">
        <v>0.53230676549885303</v>
      </c>
      <c r="S2200" s="59">
        <v>0.48311353791447298</v>
      </c>
    </row>
    <row r="2201" spans="1:19" x14ac:dyDescent="0.3">
      <c r="A2201" t="s">
        <v>5072</v>
      </c>
      <c r="B2201" t="s">
        <v>5073</v>
      </c>
      <c r="C2201" s="51" t="s">
        <v>43</v>
      </c>
      <c r="D2201" s="51" t="s">
        <v>80</v>
      </c>
      <c r="E2201" s="51" t="s">
        <v>44</v>
      </c>
      <c r="F2201" s="58">
        <v>121.81390272896</v>
      </c>
      <c r="G2201" s="58">
        <v>126.49998675860699</v>
      </c>
      <c r="H2201" s="58">
        <v>113.766632719608</v>
      </c>
      <c r="I2201" s="58">
        <v>122.898415723908</v>
      </c>
      <c r="J2201" s="58">
        <v>104.796586368596</v>
      </c>
      <c r="K2201" s="58">
        <v>93.732466307662904</v>
      </c>
      <c r="L2201" s="58">
        <v>93.380804878263504</v>
      </c>
      <c r="M2201" s="59">
        <v>0.65692491730758196</v>
      </c>
      <c r="N2201" s="59">
        <v>0.69081995139550001</v>
      </c>
      <c r="O2201" s="59">
        <v>0.66034650616316204</v>
      </c>
      <c r="P2201" s="59">
        <v>0.63399581572391595</v>
      </c>
      <c r="Q2201" s="59">
        <v>0.60408463080856101</v>
      </c>
      <c r="R2201" s="59">
        <v>0.61245179523057802</v>
      </c>
      <c r="S2201" s="59">
        <v>0.54938210850090596</v>
      </c>
    </row>
    <row r="2202" spans="1:19" x14ac:dyDescent="0.3">
      <c r="A2202" t="s">
        <v>1402</v>
      </c>
      <c r="B2202" t="s">
        <v>1403</v>
      </c>
      <c r="C2202" s="51" t="s">
        <v>43</v>
      </c>
      <c r="D2202" s="51" t="s">
        <v>80</v>
      </c>
      <c r="E2202" s="51" t="s">
        <v>44</v>
      </c>
      <c r="F2202" s="58">
        <v>86.219835220420507</v>
      </c>
      <c r="G2202" s="58">
        <v>83.126951267386005</v>
      </c>
      <c r="H2202" s="58">
        <v>93.905381320383</v>
      </c>
      <c r="I2202" s="58">
        <v>86.730847256161198</v>
      </c>
      <c r="J2202" s="58">
        <v>84.194591310457994</v>
      </c>
      <c r="K2202" s="58">
        <v>95.093588539123402</v>
      </c>
      <c r="L2202" s="58">
        <v>103.30575146955</v>
      </c>
      <c r="M2202" s="59">
        <v>0.62459162797109202</v>
      </c>
      <c r="N2202" s="59">
        <v>0.66601850797823203</v>
      </c>
      <c r="O2202" s="59">
        <v>0.62943085161109902</v>
      </c>
      <c r="P2202" s="59">
        <v>0.59530145430901404</v>
      </c>
      <c r="Q2202" s="59">
        <v>0.55836579685449095</v>
      </c>
      <c r="R2202" s="59">
        <v>0.57048718801806497</v>
      </c>
      <c r="S2202" s="59">
        <v>0.50033765779607198</v>
      </c>
    </row>
    <row r="2203" spans="1:19" x14ac:dyDescent="0.3">
      <c r="A2203" t="s">
        <v>1408</v>
      </c>
      <c r="B2203" t="s">
        <v>1409</v>
      </c>
      <c r="C2203" s="51" t="s">
        <v>43</v>
      </c>
      <c r="D2203" s="51" t="s">
        <v>80</v>
      </c>
      <c r="E2203" s="51" t="s">
        <v>39</v>
      </c>
      <c r="F2203" s="58">
        <v>89.401076953340706</v>
      </c>
      <c r="G2203" s="58">
        <v>85.244783542997894</v>
      </c>
      <c r="H2203" s="58">
        <v>95.749362135561498</v>
      </c>
      <c r="I2203" s="58">
        <v>87.282889566048695</v>
      </c>
      <c r="J2203" s="58">
        <v>88.261779733846396</v>
      </c>
      <c r="K2203" s="58">
        <v>95.461021367674903</v>
      </c>
      <c r="L2203" s="58">
        <v>105.574753567206</v>
      </c>
      <c r="M2203" s="59">
        <v>0.50547519606362101</v>
      </c>
      <c r="N2203" s="59">
        <v>0.53173702513298304</v>
      </c>
      <c r="O2203" s="59">
        <v>0.50815016652430101</v>
      </c>
      <c r="P2203" s="59">
        <v>0.48651170093205498</v>
      </c>
      <c r="Q2203" s="59">
        <v>0.46043057569190499</v>
      </c>
      <c r="R2203" s="59">
        <v>0.46801303870524402</v>
      </c>
      <c r="S2203" s="59">
        <v>0.41617127417636202</v>
      </c>
    </row>
    <row r="2204" spans="1:19" x14ac:dyDescent="0.3">
      <c r="A2204" t="s">
        <v>1404</v>
      </c>
      <c r="B2204" t="s">
        <v>1405</v>
      </c>
      <c r="C2204" s="51" t="s">
        <v>43</v>
      </c>
      <c r="D2204" s="51" t="s">
        <v>80</v>
      </c>
      <c r="E2204" s="51" t="s">
        <v>39</v>
      </c>
      <c r="F2204" s="58">
        <v>89.401076953340706</v>
      </c>
      <c r="G2204" s="58">
        <v>85.244783542997894</v>
      </c>
      <c r="H2204" s="58">
        <v>95.749362135561498</v>
      </c>
      <c r="I2204" s="58">
        <v>87.282889566048695</v>
      </c>
      <c r="J2204" s="58">
        <v>88.261779733846396</v>
      </c>
      <c r="K2204" s="58">
        <v>95.461021367674903</v>
      </c>
      <c r="L2204" s="58">
        <v>105.574753567206</v>
      </c>
      <c r="M2204" s="59">
        <v>0.50547519606362101</v>
      </c>
      <c r="N2204" s="59">
        <v>0.53173702513298304</v>
      </c>
      <c r="O2204" s="59">
        <v>0.50815016652430101</v>
      </c>
      <c r="P2204" s="59">
        <v>0.48651170093205498</v>
      </c>
      <c r="Q2204" s="59">
        <v>0.46043057569190499</v>
      </c>
      <c r="R2204" s="59">
        <v>0.46801303870524402</v>
      </c>
      <c r="S2204" s="59">
        <v>0.41617127417636202</v>
      </c>
    </row>
    <row r="2205" spans="1:19" x14ac:dyDescent="0.3">
      <c r="A2205" t="s">
        <v>1406</v>
      </c>
      <c r="B2205" t="s">
        <v>1407</v>
      </c>
      <c r="C2205" s="51" t="s">
        <v>43</v>
      </c>
      <c r="D2205" s="51" t="s">
        <v>80</v>
      </c>
      <c r="E2205" s="51" t="s">
        <v>39</v>
      </c>
      <c r="F2205" s="58">
        <v>89.401076953340706</v>
      </c>
      <c r="G2205" s="58">
        <v>85.244783542997894</v>
      </c>
      <c r="H2205" s="58">
        <v>95.749362135561498</v>
      </c>
      <c r="I2205" s="58">
        <v>87.282889566048695</v>
      </c>
      <c r="J2205" s="58">
        <v>88.261779733846396</v>
      </c>
      <c r="K2205" s="58">
        <v>95.461021367674903</v>
      </c>
      <c r="L2205" s="58">
        <v>105.574753567206</v>
      </c>
      <c r="M2205" s="59">
        <v>0.50547519606362101</v>
      </c>
      <c r="N2205" s="59">
        <v>0.53173702513298304</v>
      </c>
      <c r="O2205" s="59">
        <v>0.50815016652430101</v>
      </c>
      <c r="P2205" s="59">
        <v>0.48651170093205498</v>
      </c>
      <c r="Q2205" s="59">
        <v>0.46043057569190499</v>
      </c>
      <c r="R2205" s="59">
        <v>0.46801303870524402</v>
      </c>
      <c r="S2205" s="59">
        <v>0.41617127417636202</v>
      </c>
    </row>
    <row r="2206" spans="1:19" x14ac:dyDescent="0.3">
      <c r="A2206" t="s">
        <v>1410</v>
      </c>
      <c r="B2206" t="s">
        <v>1411</v>
      </c>
      <c r="C2206" s="51" t="s">
        <v>43</v>
      </c>
      <c r="D2206" s="51" t="s">
        <v>80</v>
      </c>
      <c r="E2206" s="51" t="s">
        <v>44</v>
      </c>
      <c r="F2206" s="58">
        <v>87.111517954542194</v>
      </c>
      <c r="G2206" s="58">
        <v>80.611255485019697</v>
      </c>
      <c r="H2206" s="58">
        <v>91.763921409454397</v>
      </c>
      <c r="I2206" s="58">
        <v>87.486672114306998</v>
      </c>
      <c r="J2206" s="58">
        <v>84.735721662287105</v>
      </c>
      <c r="K2206" s="58">
        <v>95.258428506770102</v>
      </c>
      <c r="L2206" s="58">
        <v>109.90889093279399</v>
      </c>
      <c r="M2206" s="59">
        <v>0.62452333163275597</v>
      </c>
      <c r="N2206" s="59">
        <v>0.66642546377106604</v>
      </c>
      <c r="O2206" s="59">
        <v>0.62909450509039899</v>
      </c>
      <c r="P2206" s="59">
        <v>0.59577640285809796</v>
      </c>
      <c r="Q2206" s="59">
        <v>0.55899147900351098</v>
      </c>
      <c r="R2206" s="59">
        <v>0.57052020179311802</v>
      </c>
      <c r="S2206" s="59">
        <v>0.50094558995847205</v>
      </c>
    </row>
    <row r="2207" spans="1:19" x14ac:dyDescent="0.3">
      <c r="A2207" t="s">
        <v>1396</v>
      </c>
      <c r="B2207" t="s">
        <v>1397</v>
      </c>
      <c r="C2207" s="51" t="s">
        <v>38</v>
      </c>
      <c r="D2207" s="51" t="s">
        <v>80</v>
      </c>
      <c r="E2207" s="51" t="s">
        <v>39</v>
      </c>
      <c r="F2207" s="58">
        <v>89.401076953340706</v>
      </c>
      <c r="G2207" s="58">
        <v>85.244783542997894</v>
      </c>
      <c r="H2207" s="58">
        <v>95.749362135561498</v>
      </c>
      <c r="I2207" s="58">
        <v>87.282889566048695</v>
      </c>
      <c r="J2207" s="58">
        <v>88.261779733846396</v>
      </c>
      <c r="K2207" s="58">
        <v>95.461021367674903</v>
      </c>
      <c r="L2207" s="58">
        <v>105.574753567206</v>
      </c>
      <c r="M2207" s="59">
        <v>0.50547519606362101</v>
      </c>
      <c r="N2207" s="59">
        <v>0.53173702513298304</v>
      </c>
      <c r="O2207" s="59">
        <v>0.50815016652430101</v>
      </c>
      <c r="P2207" s="59">
        <v>0.48651170093205498</v>
      </c>
      <c r="Q2207" s="59">
        <v>0.46043057569190499</v>
      </c>
      <c r="R2207" s="59">
        <v>0.46801303870524402</v>
      </c>
      <c r="S2207" s="59">
        <v>0.41617127417636202</v>
      </c>
    </row>
    <row r="2208" spans="1:19" x14ac:dyDescent="0.3">
      <c r="A2208" t="s">
        <v>1400</v>
      </c>
      <c r="B2208" t="s">
        <v>1401</v>
      </c>
      <c r="C2208" s="51" t="s">
        <v>38</v>
      </c>
      <c r="D2208" s="51" t="s">
        <v>80</v>
      </c>
      <c r="E2208" s="51" t="s">
        <v>39</v>
      </c>
      <c r="F2208" s="58">
        <v>89.401076953340706</v>
      </c>
      <c r="G2208" s="58">
        <v>85.244783542997894</v>
      </c>
      <c r="H2208" s="58">
        <v>95.749362135561498</v>
      </c>
      <c r="I2208" s="58">
        <v>87.282889566048695</v>
      </c>
      <c r="J2208" s="58">
        <v>88.261779733846396</v>
      </c>
      <c r="K2208" s="58">
        <v>95.461021367674903</v>
      </c>
      <c r="L2208" s="58">
        <v>105.574753567206</v>
      </c>
      <c r="M2208" s="59">
        <v>0.50547519606362101</v>
      </c>
      <c r="N2208" s="59">
        <v>0.53173702513298304</v>
      </c>
      <c r="O2208" s="59">
        <v>0.50815016652430101</v>
      </c>
      <c r="P2208" s="59">
        <v>0.48651170093205498</v>
      </c>
      <c r="Q2208" s="59">
        <v>0.46043057569190499</v>
      </c>
      <c r="R2208" s="59">
        <v>0.46801303870524402</v>
      </c>
      <c r="S2208" s="59">
        <v>0.41617127417636202</v>
      </c>
    </row>
    <row r="2209" spans="1:19" x14ac:dyDescent="0.3">
      <c r="A2209" t="s">
        <v>1398</v>
      </c>
      <c r="B2209" t="s">
        <v>1399</v>
      </c>
      <c r="C2209" s="51" t="s">
        <v>38</v>
      </c>
      <c r="D2209" s="51" t="s">
        <v>80</v>
      </c>
      <c r="E2209" s="51" t="s">
        <v>39</v>
      </c>
      <c r="F2209" s="58">
        <v>89.401076953340706</v>
      </c>
      <c r="G2209" s="58">
        <v>85.244783542997894</v>
      </c>
      <c r="H2209" s="58">
        <v>95.749362135561498</v>
      </c>
      <c r="I2209" s="58">
        <v>87.282889566048695</v>
      </c>
      <c r="J2209" s="58">
        <v>88.261779733846396</v>
      </c>
      <c r="K2209" s="58">
        <v>95.461021367674903</v>
      </c>
      <c r="L2209" s="58">
        <v>105.574753567206</v>
      </c>
      <c r="M2209" s="59">
        <v>0.50547519606362101</v>
      </c>
      <c r="N2209" s="59">
        <v>0.53173702513298304</v>
      </c>
      <c r="O2209" s="59">
        <v>0.50815016652430101</v>
      </c>
      <c r="P2209" s="59">
        <v>0.48651170093205498</v>
      </c>
      <c r="Q2209" s="59">
        <v>0.46043057569190499</v>
      </c>
      <c r="R2209" s="59">
        <v>0.46801303870524402</v>
      </c>
      <c r="S2209" s="59">
        <v>0.41617127417636202</v>
      </c>
    </row>
    <row r="2210" spans="1:19" x14ac:dyDescent="0.3">
      <c r="A2210" t="s">
        <v>5304</v>
      </c>
      <c r="B2210" t="s">
        <v>5305</v>
      </c>
      <c r="C2210" s="51" t="s">
        <v>38</v>
      </c>
      <c r="D2210" s="51" t="s">
        <v>80</v>
      </c>
      <c r="E2210" s="51" t="s">
        <v>39</v>
      </c>
      <c r="F2210" s="58">
        <v>79.649095827518494</v>
      </c>
      <c r="G2210" s="58">
        <v>95.434957895854197</v>
      </c>
      <c r="H2210" s="58">
        <v>93.180095891727404</v>
      </c>
      <c r="I2210" s="58">
        <v>97.743176623621693</v>
      </c>
      <c r="J2210" s="58">
        <v>91.795366239801993</v>
      </c>
      <c r="K2210" s="58">
        <v>94.350816847122402</v>
      </c>
      <c r="L2210" s="58"/>
      <c r="M2210" s="59">
        <v>0.42404891718763299</v>
      </c>
      <c r="N2210" s="59">
        <v>0.45578165931427</v>
      </c>
      <c r="O2210" s="59">
        <v>0.39079115208012799</v>
      </c>
      <c r="P2210" s="59">
        <v>0.40233820145918903</v>
      </c>
      <c r="Q2210" s="59">
        <v>0.36960499728228602</v>
      </c>
      <c r="R2210" s="59">
        <v>0.35346916405155099</v>
      </c>
      <c r="S2210" s="59">
        <v>0.288276569394675</v>
      </c>
    </row>
    <row r="2211" spans="1:19" x14ac:dyDescent="0.3">
      <c r="A2211" t="s">
        <v>1084</v>
      </c>
      <c r="B2211" t="s">
        <v>1085</v>
      </c>
      <c r="C2211" s="51" t="s">
        <v>38</v>
      </c>
      <c r="D2211" s="51" t="s">
        <v>80</v>
      </c>
      <c r="E2211" s="51" t="s">
        <v>44</v>
      </c>
      <c r="F2211" s="58">
        <v>96.351314027334098</v>
      </c>
      <c r="G2211" s="58">
        <v>82.111086911068099</v>
      </c>
      <c r="H2211" s="58">
        <v>86.417278371164798</v>
      </c>
      <c r="I2211" s="58">
        <v>93.807908131161795</v>
      </c>
      <c r="J2211" s="58">
        <v>88.044999430589797</v>
      </c>
      <c r="K2211" s="58">
        <v>85.050963476250004</v>
      </c>
      <c r="L2211" s="58">
        <v>119.38289447703301</v>
      </c>
      <c r="M2211" s="59">
        <v>0.64619137597848297</v>
      </c>
      <c r="N2211" s="59">
        <v>0.67972977906570198</v>
      </c>
      <c r="O2211" s="59">
        <v>0.63248787847571697</v>
      </c>
      <c r="P2211" s="59">
        <v>0.60324070400617402</v>
      </c>
      <c r="Q2211" s="59">
        <v>0.57342085593159797</v>
      </c>
      <c r="R2211" s="59">
        <v>0.574641110720575</v>
      </c>
      <c r="S2211" s="59">
        <v>0.49281666561581899</v>
      </c>
    </row>
    <row r="2212" spans="1:19" x14ac:dyDescent="0.3">
      <c r="A2212" t="s">
        <v>1082</v>
      </c>
      <c r="B2212" t="s">
        <v>1083</v>
      </c>
      <c r="C2212" s="51" t="s">
        <v>38</v>
      </c>
      <c r="D2212" s="51" t="s">
        <v>80</v>
      </c>
      <c r="E2212" s="51" t="s">
        <v>39</v>
      </c>
      <c r="F2212" s="58">
        <v>101.240636683556</v>
      </c>
      <c r="G2212" s="58">
        <v>89.095560897034403</v>
      </c>
      <c r="H2212" s="58">
        <v>85.976222587878993</v>
      </c>
      <c r="I2212" s="58">
        <v>95.563428765860806</v>
      </c>
      <c r="J2212" s="58">
        <v>86.406985839063594</v>
      </c>
      <c r="K2212" s="58">
        <v>85.276735524313807</v>
      </c>
      <c r="L2212" s="58">
        <v>115.000678470929</v>
      </c>
      <c r="M2212" s="59">
        <v>0.541654904660543</v>
      </c>
      <c r="N2212" s="59">
        <v>0.55661478568715805</v>
      </c>
      <c r="O2212" s="59">
        <v>0.51361082823790005</v>
      </c>
      <c r="P2212" s="59">
        <v>0.49880401679827602</v>
      </c>
      <c r="Q2212" s="59">
        <v>0.48204641177116597</v>
      </c>
      <c r="R2212" s="59">
        <v>0.47433799002445498</v>
      </c>
      <c r="S2212" s="59">
        <v>0.40405437334659899</v>
      </c>
    </row>
    <row r="2213" spans="1:19" x14ac:dyDescent="0.3">
      <c r="A2213" t="s">
        <v>1090</v>
      </c>
      <c r="B2213" t="s">
        <v>1091</v>
      </c>
      <c r="C2213" s="51" t="s">
        <v>43</v>
      </c>
      <c r="D2213" s="51" t="s">
        <v>80</v>
      </c>
      <c r="E2213" s="51" t="s">
        <v>44</v>
      </c>
      <c r="F2213" s="58">
        <v>88.362255098446894</v>
      </c>
      <c r="G2213" s="58">
        <v>87.250296825166302</v>
      </c>
      <c r="H2213" s="58">
        <v>85.976222587878993</v>
      </c>
      <c r="I2213" s="58">
        <v>95.563428765860806</v>
      </c>
      <c r="J2213" s="58">
        <v>86.406985839063594</v>
      </c>
      <c r="K2213" s="58">
        <v>85.276735524313807</v>
      </c>
      <c r="L2213" s="58">
        <v>115.000678470929</v>
      </c>
      <c r="M2213" s="59">
        <v>0.64386633101916702</v>
      </c>
      <c r="N2213" s="59">
        <v>0.64055175148820698</v>
      </c>
      <c r="O2213" s="59">
        <v>0.51361082823790005</v>
      </c>
      <c r="P2213" s="59">
        <v>0.49880401679827602</v>
      </c>
      <c r="Q2213" s="59">
        <v>0.48204641177116597</v>
      </c>
      <c r="R2213" s="59">
        <v>0.47433799002445498</v>
      </c>
      <c r="S2213" s="59">
        <v>0.40405437334659899</v>
      </c>
    </row>
    <row r="2214" spans="1:19" x14ac:dyDescent="0.3">
      <c r="A2214" t="s">
        <v>1092</v>
      </c>
      <c r="B2214" t="s">
        <v>1093</v>
      </c>
      <c r="C2214" s="51" t="s">
        <v>43</v>
      </c>
      <c r="D2214" s="51" t="s">
        <v>80</v>
      </c>
      <c r="E2214" s="51" t="s">
        <v>44</v>
      </c>
      <c r="F2214" s="58">
        <v>102.87517535514399</v>
      </c>
      <c r="G2214" s="58">
        <v>91.239510048863707</v>
      </c>
      <c r="H2214" s="58">
        <v>82.869731412780197</v>
      </c>
      <c r="I2214" s="58">
        <v>95.000059900597805</v>
      </c>
      <c r="J2214" s="58">
        <v>84.321078660154299</v>
      </c>
      <c r="K2214" s="58">
        <v>85.477166981914294</v>
      </c>
      <c r="L2214" s="58">
        <v>115.000678470929</v>
      </c>
      <c r="M2214" s="59">
        <v>0.64587301642217299</v>
      </c>
      <c r="N2214" s="59">
        <v>0.64047822868285598</v>
      </c>
      <c r="O2214" s="59">
        <v>0.57405637023927203</v>
      </c>
      <c r="P2214" s="59">
        <v>0.60286754694470301</v>
      </c>
      <c r="Q2214" s="59">
        <v>0.57302534438107</v>
      </c>
      <c r="R2214" s="59">
        <v>0.54641855247790105</v>
      </c>
      <c r="S2214" s="59">
        <v>0.40405437334659899</v>
      </c>
    </row>
    <row r="2215" spans="1:19" x14ac:dyDescent="0.3">
      <c r="A2215" t="s">
        <v>1086</v>
      </c>
      <c r="B2215" t="s">
        <v>1087</v>
      </c>
      <c r="C2215" s="51" t="s">
        <v>38</v>
      </c>
      <c r="D2215" s="51" t="s">
        <v>80</v>
      </c>
      <c r="E2215" s="51" t="s">
        <v>39</v>
      </c>
      <c r="F2215" s="58">
        <v>101.240636683556</v>
      </c>
      <c r="G2215" s="58">
        <v>89.095560897034403</v>
      </c>
      <c r="H2215" s="58">
        <v>85.976222587878993</v>
      </c>
      <c r="I2215" s="58">
        <v>95.563428765860806</v>
      </c>
      <c r="J2215" s="58">
        <v>86.406985839063594</v>
      </c>
      <c r="K2215" s="58">
        <v>85.276735524313807</v>
      </c>
      <c r="L2215" s="58">
        <v>115.000678470929</v>
      </c>
      <c r="M2215" s="59">
        <v>0.541654904660543</v>
      </c>
      <c r="N2215" s="59">
        <v>0.55661478568715805</v>
      </c>
      <c r="O2215" s="59">
        <v>0.51361082823790005</v>
      </c>
      <c r="P2215" s="59">
        <v>0.49880401679827602</v>
      </c>
      <c r="Q2215" s="59">
        <v>0.48204641177116597</v>
      </c>
      <c r="R2215" s="59">
        <v>0.47433799002445498</v>
      </c>
      <c r="S2215" s="59">
        <v>0.40405437334659899</v>
      </c>
    </row>
    <row r="2216" spans="1:19" x14ac:dyDescent="0.3">
      <c r="A2216" t="s">
        <v>1088</v>
      </c>
      <c r="B2216" t="s">
        <v>1089</v>
      </c>
      <c r="C2216" s="51" t="s">
        <v>43</v>
      </c>
      <c r="D2216" s="51" t="s">
        <v>80</v>
      </c>
      <c r="E2216" s="51" t="s">
        <v>44</v>
      </c>
      <c r="F2216" s="58">
        <v>100.43997375075899</v>
      </c>
      <c r="G2216" s="58">
        <v>86.275463888214006</v>
      </c>
      <c r="H2216" s="58">
        <v>85.976222587878993</v>
      </c>
      <c r="I2216" s="58">
        <v>95.563428765860806</v>
      </c>
      <c r="J2216" s="58">
        <v>84.278562309493296</v>
      </c>
      <c r="K2216" s="58">
        <v>85.276735524313807</v>
      </c>
      <c r="L2216" s="58">
        <v>115.000678470929</v>
      </c>
      <c r="M2216" s="59">
        <v>0.64545529910335198</v>
      </c>
      <c r="N2216" s="59">
        <v>0.64040469156457203</v>
      </c>
      <c r="O2216" s="59">
        <v>0.51361082823790005</v>
      </c>
      <c r="P2216" s="59">
        <v>0.49880401679827602</v>
      </c>
      <c r="Q2216" s="59">
        <v>0.55430523806022902</v>
      </c>
      <c r="R2216" s="59">
        <v>0.47433799002445498</v>
      </c>
      <c r="S2216" s="59">
        <v>0.40405437334659899</v>
      </c>
    </row>
    <row r="2217" spans="1:19" x14ac:dyDescent="0.3">
      <c r="A2217" t="s">
        <v>1080</v>
      </c>
      <c r="B2217" t="s">
        <v>1081</v>
      </c>
      <c r="C2217" s="51" t="s">
        <v>38</v>
      </c>
      <c r="D2217" s="51" t="s">
        <v>80</v>
      </c>
      <c r="E2217" s="51" t="s">
        <v>44</v>
      </c>
      <c r="F2217" s="58">
        <v>100.63478288809</v>
      </c>
      <c r="G2217" s="58">
        <v>86.076745669044797</v>
      </c>
      <c r="H2217" s="58">
        <v>84.126594776006897</v>
      </c>
      <c r="I2217" s="58">
        <v>92.9330908092399</v>
      </c>
      <c r="J2217" s="58">
        <v>82.336998382374006</v>
      </c>
      <c r="K2217" s="58">
        <v>83.661473543067302</v>
      </c>
      <c r="L2217" s="58">
        <v>118.410020535304</v>
      </c>
      <c r="M2217" s="59">
        <v>0.64738926123762397</v>
      </c>
      <c r="N2217" s="59">
        <v>0.68031538888019005</v>
      </c>
      <c r="O2217" s="59">
        <v>0.63385339503807003</v>
      </c>
      <c r="P2217" s="59">
        <v>0.60389355681902901</v>
      </c>
      <c r="Q2217" s="59">
        <v>0.57383892023542604</v>
      </c>
      <c r="R2217" s="59">
        <v>0.57578797049122299</v>
      </c>
      <c r="S2217" s="59">
        <v>0.49310887619306498</v>
      </c>
    </row>
    <row r="2218" spans="1:19" x14ac:dyDescent="0.3">
      <c r="A2218" t="s">
        <v>1094</v>
      </c>
      <c r="B2218" t="s">
        <v>1095</v>
      </c>
      <c r="C2218" s="51" t="s">
        <v>43</v>
      </c>
      <c r="D2218" s="51" t="s">
        <v>80</v>
      </c>
      <c r="E2218" s="51" t="s">
        <v>44</v>
      </c>
      <c r="F2218" s="58">
        <v>107.282084871748</v>
      </c>
      <c r="G2218" s="58">
        <v>97.399794553956696</v>
      </c>
      <c r="H2218" s="58">
        <v>87.929864069593904</v>
      </c>
      <c r="I2218" s="58">
        <v>102.00848375899299</v>
      </c>
      <c r="J2218" s="58">
        <v>83.559548565455003</v>
      </c>
      <c r="K2218" s="58">
        <v>84.279852748353207</v>
      </c>
      <c r="L2218" s="58">
        <v>116.572484473042</v>
      </c>
      <c r="M2218" s="59">
        <v>0.64499829401608</v>
      </c>
      <c r="N2218" s="59">
        <v>0.67923553184307595</v>
      </c>
      <c r="O2218" s="59">
        <v>0.63074534978649699</v>
      </c>
      <c r="P2218" s="59">
        <v>0.60297420028014304</v>
      </c>
      <c r="Q2218" s="59">
        <v>0.57320475463805798</v>
      </c>
      <c r="R2218" s="59">
        <v>0.57334884362854699</v>
      </c>
      <c r="S2218" s="59">
        <v>0.49181353006335199</v>
      </c>
    </row>
    <row r="2219" spans="1:19" x14ac:dyDescent="0.3">
      <c r="A2219" t="s">
        <v>4938</v>
      </c>
      <c r="B2219" t="s">
        <v>4939</v>
      </c>
      <c r="C2219" s="51" t="s">
        <v>43</v>
      </c>
      <c r="D2219" s="51" t="s">
        <v>80</v>
      </c>
      <c r="E2219" s="51" t="s">
        <v>44</v>
      </c>
      <c r="F2219" s="58">
        <v>102.56642351783</v>
      </c>
      <c r="G2219" s="58">
        <v>109.93702522707299</v>
      </c>
      <c r="H2219" s="58">
        <v>99.651013231558693</v>
      </c>
      <c r="I2219" s="58">
        <v>90.657725825439897</v>
      </c>
      <c r="J2219" s="58">
        <v>104.999854097295</v>
      </c>
      <c r="K2219" s="58">
        <v>99.032485202038202</v>
      </c>
      <c r="L2219" s="58">
        <v>110.554311104089</v>
      </c>
      <c r="M2219" s="59">
        <v>0.58621765080562904</v>
      </c>
      <c r="N2219" s="59">
        <v>0.63229417585838399</v>
      </c>
      <c r="O2219" s="59">
        <v>0.59099935665456704</v>
      </c>
      <c r="P2219" s="59">
        <v>0.55476740000750902</v>
      </c>
      <c r="Q2219" s="59">
        <v>0.51602259663157002</v>
      </c>
      <c r="R2219" s="59">
        <v>0.52797873205868096</v>
      </c>
      <c r="S2219" s="59">
        <v>0.45778074069086899</v>
      </c>
    </row>
    <row r="2220" spans="1:19" x14ac:dyDescent="0.3">
      <c r="A2220" t="s">
        <v>4942</v>
      </c>
      <c r="B2220" t="s">
        <v>4943</v>
      </c>
      <c r="C2220" s="51" t="s">
        <v>43</v>
      </c>
      <c r="D2220" s="51" t="s">
        <v>80</v>
      </c>
      <c r="E2220" s="51" t="s">
        <v>44</v>
      </c>
      <c r="F2220" s="58">
        <v>104.66940967455</v>
      </c>
      <c r="G2220" s="58">
        <v>106.159999303361</v>
      </c>
      <c r="H2220" s="58">
        <v>98.1732626567387</v>
      </c>
      <c r="I2220" s="58">
        <v>91.044928575214001</v>
      </c>
      <c r="J2220" s="58">
        <v>104.27794480156599</v>
      </c>
      <c r="K2220" s="58">
        <v>95.961704423273105</v>
      </c>
      <c r="L2220" s="58">
        <v>105.529660657702</v>
      </c>
      <c r="M2220" s="59">
        <v>0.58862550015937498</v>
      </c>
      <c r="N2220" s="59">
        <v>0.63354528095769502</v>
      </c>
      <c r="O2220" s="59">
        <v>0.59354125659507195</v>
      </c>
      <c r="P2220" s="59">
        <v>0.55606625475343896</v>
      </c>
      <c r="Q2220" s="59">
        <v>0.51709452735559602</v>
      </c>
      <c r="R2220" s="59">
        <v>0.53016111778720398</v>
      </c>
      <c r="S2220" s="59">
        <v>0.45887738870116701</v>
      </c>
    </row>
    <row r="2221" spans="1:19" x14ac:dyDescent="0.3">
      <c r="A2221" t="s">
        <v>4940</v>
      </c>
      <c r="B2221" t="s">
        <v>4941</v>
      </c>
      <c r="C2221" s="51" t="s">
        <v>43</v>
      </c>
      <c r="D2221" s="51" t="s">
        <v>80</v>
      </c>
      <c r="E2221" s="51" t="s">
        <v>39</v>
      </c>
      <c r="F2221" s="58">
        <v>101.704758475162</v>
      </c>
      <c r="G2221" s="58">
        <v>103.52623552964199</v>
      </c>
      <c r="H2221" s="58">
        <v>96.757133562248896</v>
      </c>
      <c r="I2221" s="58">
        <v>91.663816651516896</v>
      </c>
      <c r="J2221" s="58">
        <v>100.105913277371</v>
      </c>
      <c r="K2221" s="58">
        <v>98.182222394518007</v>
      </c>
      <c r="L2221" s="58">
        <v>107.180407155475</v>
      </c>
      <c r="M2221" s="59">
        <v>0.43960108821231703</v>
      </c>
      <c r="N2221" s="59">
        <v>0.46587883073671199</v>
      </c>
      <c r="O2221" s="59">
        <v>0.44121854627364998</v>
      </c>
      <c r="P2221" s="59">
        <v>0.41978401169702301</v>
      </c>
      <c r="Q2221" s="59">
        <v>0.39461766014978</v>
      </c>
      <c r="R2221" s="59">
        <v>0.40145033232972499</v>
      </c>
      <c r="S2221" s="59">
        <v>0.35396330281974703</v>
      </c>
    </row>
    <row r="2222" spans="1:19" x14ac:dyDescent="0.3">
      <c r="A2222" t="s">
        <v>4936</v>
      </c>
      <c r="B2222" t="s">
        <v>4937</v>
      </c>
      <c r="C2222" s="51" t="s">
        <v>43</v>
      </c>
      <c r="D2222" s="51" t="s">
        <v>80</v>
      </c>
      <c r="E2222" s="51" t="s">
        <v>39</v>
      </c>
      <c r="F2222" s="58">
        <v>101.704758475162</v>
      </c>
      <c r="G2222" s="58">
        <v>103.52623552964199</v>
      </c>
      <c r="H2222" s="58">
        <v>96.757133562248896</v>
      </c>
      <c r="I2222" s="58">
        <v>91.663816651516896</v>
      </c>
      <c r="J2222" s="58">
        <v>100.105913277371</v>
      </c>
      <c r="K2222" s="58">
        <v>98.182222394518007</v>
      </c>
      <c r="L2222" s="58">
        <v>107.180407155475</v>
      </c>
      <c r="M2222" s="59">
        <v>0.43960108821231703</v>
      </c>
      <c r="N2222" s="59">
        <v>0.46587883073671199</v>
      </c>
      <c r="O2222" s="59">
        <v>0.44121854627364998</v>
      </c>
      <c r="P2222" s="59">
        <v>0.41978401169702301</v>
      </c>
      <c r="Q2222" s="59">
        <v>0.39461766014978</v>
      </c>
      <c r="R2222" s="59">
        <v>0.40145033232972499</v>
      </c>
      <c r="S2222" s="59">
        <v>0.35396330281974703</v>
      </c>
    </row>
    <row r="2223" spans="1:19" x14ac:dyDescent="0.3">
      <c r="A2223" t="s">
        <v>4934</v>
      </c>
      <c r="B2223" t="s">
        <v>4935</v>
      </c>
      <c r="C2223" s="51" t="s">
        <v>38</v>
      </c>
      <c r="D2223" s="51" t="s">
        <v>80</v>
      </c>
      <c r="E2223" s="51" t="s">
        <v>39</v>
      </c>
      <c r="F2223" s="58">
        <v>101.704758475162</v>
      </c>
      <c r="G2223" s="58">
        <v>103.52623552964199</v>
      </c>
      <c r="H2223" s="58">
        <v>96.757133562248896</v>
      </c>
      <c r="I2223" s="58">
        <v>91.663816651516896</v>
      </c>
      <c r="J2223" s="58">
        <v>100.105913277371</v>
      </c>
      <c r="K2223" s="58">
        <v>98.182222394518007</v>
      </c>
      <c r="L2223" s="58">
        <v>107.180407155475</v>
      </c>
      <c r="M2223" s="59">
        <v>0.43960108821231703</v>
      </c>
      <c r="N2223" s="59">
        <v>0.46587883073671199</v>
      </c>
      <c r="O2223" s="59">
        <v>0.44121854627364998</v>
      </c>
      <c r="P2223" s="59">
        <v>0.41978401169702301</v>
      </c>
      <c r="Q2223" s="59">
        <v>0.39461766014978</v>
      </c>
      <c r="R2223" s="59">
        <v>0.40145033232972499</v>
      </c>
      <c r="S2223" s="59">
        <v>0.35396330281974703</v>
      </c>
    </row>
    <row r="2224" spans="1:19" x14ac:dyDescent="0.3">
      <c r="A2224" t="s">
        <v>5314</v>
      </c>
      <c r="B2224" t="s">
        <v>5315</v>
      </c>
      <c r="C2224" s="51" t="s">
        <v>43</v>
      </c>
      <c r="D2224" s="51" t="s">
        <v>80</v>
      </c>
      <c r="E2224" s="51" t="s">
        <v>44</v>
      </c>
      <c r="F2224" s="58">
        <v>109.36742962683201</v>
      </c>
      <c r="G2224" s="58">
        <v>95.391718861291395</v>
      </c>
      <c r="H2224" s="58">
        <v>93.361722670849105</v>
      </c>
      <c r="I2224" s="58">
        <v>100.622437905935</v>
      </c>
      <c r="J2224" s="58">
        <v>94.306547921469104</v>
      </c>
      <c r="K2224" s="58">
        <v>98.864348664365096</v>
      </c>
      <c r="L2224" s="58">
        <v>109.93559508774101</v>
      </c>
      <c r="M2224" s="59">
        <v>0.50298703279930201</v>
      </c>
      <c r="N2224" s="59">
        <v>0.55651670895780503</v>
      </c>
      <c r="O2224" s="59">
        <v>0.50865840451196498</v>
      </c>
      <c r="P2224" s="59">
        <v>0.467102658574858</v>
      </c>
      <c r="Q2224" s="59">
        <v>0.42354867503076499</v>
      </c>
      <c r="R2224" s="59">
        <v>0.43665470787694499</v>
      </c>
      <c r="S2224" s="59">
        <v>0.36038472550501</v>
      </c>
    </row>
    <row r="2225" spans="1:19" x14ac:dyDescent="0.3">
      <c r="A2225" t="s">
        <v>5034</v>
      </c>
      <c r="B2225" t="s">
        <v>5035</v>
      </c>
      <c r="C2225" s="51" t="s">
        <v>38</v>
      </c>
      <c r="D2225" s="51" t="s">
        <v>80</v>
      </c>
      <c r="E2225" s="51" t="s">
        <v>44</v>
      </c>
      <c r="F2225" s="58">
        <v>98.506323202813405</v>
      </c>
      <c r="G2225" s="58">
        <v>97.207784594062502</v>
      </c>
      <c r="H2225" s="58">
        <v>89.257040673634293</v>
      </c>
      <c r="I2225" s="58">
        <v>93.344982904439206</v>
      </c>
      <c r="J2225" s="58">
        <v>98.195370360699798</v>
      </c>
      <c r="K2225" s="58">
        <v>110.07800713123299</v>
      </c>
      <c r="L2225" s="58">
        <v>101.043703055712</v>
      </c>
      <c r="M2225" s="59">
        <v>0.448367670840361</v>
      </c>
      <c r="N2225" s="59">
        <v>0.51965965545086401</v>
      </c>
      <c r="O2225" s="59">
        <v>0.45739198706812401</v>
      </c>
      <c r="P2225" s="59">
        <v>0.39574878666309499</v>
      </c>
      <c r="Q2225" s="59">
        <v>0.32732500134176801</v>
      </c>
      <c r="R2225" s="59">
        <v>0.35148021341221303</v>
      </c>
      <c r="S2225" s="59">
        <v>0.21066600386741799</v>
      </c>
    </row>
    <row r="2226" spans="1:19" x14ac:dyDescent="0.3">
      <c r="A2226" t="s">
        <v>4108</v>
      </c>
      <c r="B2226" t="s">
        <v>4109</v>
      </c>
      <c r="C2226" s="51" t="s">
        <v>43</v>
      </c>
      <c r="D2226" s="51" t="s">
        <v>216</v>
      </c>
      <c r="E2226" s="51" t="s">
        <v>39</v>
      </c>
      <c r="F2226" s="58">
        <v>97.916892842244806</v>
      </c>
      <c r="G2226" s="58">
        <v>91.110699644274206</v>
      </c>
      <c r="H2226" s="58">
        <v>101.16027805718301</v>
      </c>
      <c r="I2226" s="58">
        <v>92.593930471311197</v>
      </c>
      <c r="J2226" s="58"/>
      <c r="K2226" s="58"/>
      <c r="L2226" s="58"/>
      <c r="M2226" s="59">
        <v>0.33178684612757497</v>
      </c>
      <c r="N2226" s="59">
        <v>0.35598571362506698</v>
      </c>
      <c r="O2226" s="59">
        <v>0.33380762883640003</v>
      </c>
      <c r="P2226" s="59">
        <v>0.31741988287557199</v>
      </c>
      <c r="Q2226" s="59">
        <v>0.29554322191571503</v>
      </c>
      <c r="R2226" s="59">
        <v>0.29981074162725402</v>
      </c>
      <c r="S2226" s="59">
        <v>0.26263502552798301</v>
      </c>
    </row>
    <row r="2227" spans="1:19" x14ac:dyDescent="0.3">
      <c r="A2227" t="s">
        <v>3002</v>
      </c>
      <c r="B2227" t="s">
        <v>3003</v>
      </c>
      <c r="C2227" s="51" t="s">
        <v>38</v>
      </c>
      <c r="D2227" s="51" t="s">
        <v>216</v>
      </c>
      <c r="E2227" s="51" t="s">
        <v>44</v>
      </c>
      <c r="F2227" s="58">
        <v>112.74911700683199</v>
      </c>
      <c r="G2227" s="58">
        <v>100.827199276229</v>
      </c>
      <c r="H2227" s="58">
        <v>112.885353262395</v>
      </c>
      <c r="I2227" s="58">
        <v>115.015387711909</v>
      </c>
      <c r="J2227" s="58">
        <v>105.050477992691</v>
      </c>
      <c r="K2227" s="58">
        <v>98.280334051666699</v>
      </c>
      <c r="L2227" s="58">
        <v>87.776671479119301</v>
      </c>
      <c r="M2227" s="59">
        <v>0.61016821847699998</v>
      </c>
      <c r="N2227" s="59">
        <v>0.65867854272995696</v>
      </c>
      <c r="O2227" s="59">
        <v>0.61427201627877404</v>
      </c>
      <c r="P2227" s="59">
        <v>0.58609670337957198</v>
      </c>
      <c r="Q2227" s="59">
        <v>0.54972246595910002</v>
      </c>
      <c r="R2227" s="59">
        <v>0.55453366103316104</v>
      </c>
      <c r="S2227" s="59">
        <v>0.49117406305003197</v>
      </c>
    </row>
    <row r="2228" spans="1:19" x14ac:dyDescent="0.3">
      <c r="A2228" t="s">
        <v>3006</v>
      </c>
      <c r="B2228" t="s">
        <v>3007</v>
      </c>
      <c r="C2228" s="51" t="s">
        <v>43</v>
      </c>
      <c r="D2228" s="51" t="s">
        <v>216</v>
      </c>
      <c r="E2228" s="51" t="s">
        <v>44</v>
      </c>
      <c r="F2228" s="58">
        <v>117.684777016456</v>
      </c>
      <c r="G2228" s="58">
        <v>100.960871690479</v>
      </c>
      <c r="H2228" s="58">
        <v>113.090052164646</v>
      </c>
      <c r="I2228" s="58">
        <v>110.980970498896</v>
      </c>
      <c r="J2228" s="58">
        <v>109.774329280374</v>
      </c>
      <c r="K2228" s="58">
        <v>98.558931484465404</v>
      </c>
      <c r="L2228" s="58">
        <v>87.726918596913507</v>
      </c>
      <c r="M2228" s="59">
        <v>0.61314462271166004</v>
      </c>
      <c r="N2228" s="59">
        <v>0.66111233283064896</v>
      </c>
      <c r="O2228" s="59">
        <v>0.61709905839448498</v>
      </c>
      <c r="P2228" s="59">
        <v>0.58883446141712903</v>
      </c>
      <c r="Q2228" s="59">
        <v>0.55230488033709702</v>
      </c>
      <c r="R2228" s="59">
        <v>0.55757297099231495</v>
      </c>
      <c r="S2228" s="59">
        <v>0.49401033129622701</v>
      </c>
    </row>
    <row r="2229" spans="1:19" x14ac:dyDescent="0.3">
      <c r="A2229" t="s">
        <v>3008</v>
      </c>
      <c r="B2229" t="s">
        <v>3009</v>
      </c>
      <c r="C2229" s="51" t="s">
        <v>43</v>
      </c>
      <c r="D2229" s="51" t="s">
        <v>216</v>
      </c>
      <c r="E2229" s="51" t="s">
        <v>39</v>
      </c>
      <c r="F2229" s="58">
        <v>117.16623996649</v>
      </c>
      <c r="G2229" s="58">
        <v>98.930752697257901</v>
      </c>
      <c r="H2229" s="58">
        <v>112.330185027504</v>
      </c>
      <c r="I2229" s="58">
        <v>114.186067508489</v>
      </c>
      <c r="J2229" s="58">
        <v>109.91997553042501</v>
      </c>
      <c r="K2229" s="58">
        <v>98.053845357945093</v>
      </c>
      <c r="L2229" s="58">
        <v>90.050514925660096</v>
      </c>
      <c r="M2229" s="59">
        <v>0.49572833149058698</v>
      </c>
      <c r="N2229" s="59">
        <v>0.52841225505457101</v>
      </c>
      <c r="O2229" s="59">
        <v>0.497781379178175</v>
      </c>
      <c r="P2229" s="59">
        <v>0.48099734660506099</v>
      </c>
      <c r="Q2229" s="59">
        <v>0.45502499947696701</v>
      </c>
      <c r="R2229" s="59">
        <v>0.45641281760867602</v>
      </c>
      <c r="S2229" s="59">
        <v>0.41066468297157399</v>
      </c>
    </row>
    <row r="2230" spans="1:19" x14ac:dyDescent="0.3">
      <c r="A2230" t="s">
        <v>3010</v>
      </c>
      <c r="B2230" t="s">
        <v>3011</v>
      </c>
      <c r="C2230" s="51" t="s">
        <v>43</v>
      </c>
      <c r="D2230" s="51" t="s">
        <v>216</v>
      </c>
      <c r="E2230" s="51" t="s">
        <v>44</v>
      </c>
      <c r="F2230" s="58">
        <v>119.226133039955</v>
      </c>
      <c r="G2230" s="58">
        <v>97.285842845106899</v>
      </c>
      <c r="H2230" s="58">
        <v>114.391319909107</v>
      </c>
      <c r="I2230" s="58">
        <v>118.70195877346001</v>
      </c>
      <c r="J2230" s="58">
        <v>113.69654708244001</v>
      </c>
      <c r="K2230" s="58">
        <v>98.558300836286406</v>
      </c>
      <c r="L2230" s="58">
        <v>91.509309613733194</v>
      </c>
      <c r="M2230" s="59">
        <v>0.61016821847699998</v>
      </c>
      <c r="N2230" s="59">
        <v>0.65866603353029696</v>
      </c>
      <c r="O2230" s="59">
        <v>0.61427201627877404</v>
      </c>
      <c r="P2230" s="59">
        <v>0.58608497418470296</v>
      </c>
      <c r="Q2230" s="59">
        <v>0.54971268800573603</v>
      </c>
      <c r="R2230" s="59">
        <v>0.55453366103316104</v>
      </c>
      <c r="S2230" s="59">
        <v>0.49116416576609501</v>
      </c>
    </row>
    <row r="2231" spans="1:19" x14ac:dyDescent="0.3">
      <c r="A2231" t="s">
        <v>3004</v>
      </c>
      <c r="B2231" t="s">
        <v>3005</v>
      </c>
      <c r="C2231" s="51" t="s">
        <v>38</v>
      </c>
      <c r="D2231" s="51" t="s">
        <v>216</v>
      </c>
      <c r="E2231" s="51" t="s">
        <v>44</v>
      </c>
      <c r="F2231" s="58">
        <v>118.158418610864</v>
      </c>
      <c r="G2231" s="58">
        <v>94.633389900469396</v>
      </c>
      <c r="H2231" s="58">
        <v>117.867267639487</v>
      </c>
      <c r="I2231" s="58">
        <v>109.744626073796</v>
      </c>
      <c r="J2231" s="58">
        <v>105.050477992691</v>
      </c>
      <c r="K2231" s="58">
        <v>98.280334051666699</v>
      </c>
      <c r="L2231" s="58">
        <v>87.776671479119301</v>
      </c>
      <c r="M2231" s="59">
        <v>0.61016821847699998</v>
      </c>
      <c r="N2231" s="59">
        <v>0.65867854272995696</v>
      </c>
      <c r="O2231" s="59">
        <v>0.61427201627877404</v>
      </c>
      <c r="P2231" s="59">
        <v>0.58609670337957198</v>
      </c>
      <c r="Q2231" s="59">
        <v>0.54972246595910002</v>
      </c>
      <c r="R2231" s="59">
        <v>0.55453366103316104</v>
      </c>
      <c r="S2231" s="59">
        <v>0.49117406305003197</v>
      </c>
    </row>
    <row r="2232" spans="1:19" x14ac:dyDescent="0.3">
      <c r="A2232" t="s">
        <v>3012</v>
      </c>
      <c r="B2232" t="s">
        <v>3013</v>
      </c>
      <c r="C2232" s="51" t="s">
        <v>43</v>
      </c>
      <c r="D2232" s="51" t="s">
        <v>216</v>
      </c>
      <c r="E2232" s="51" t="s">
        <v>44</v>
      </c>
      <c r="F2232" s="58">
        <v>119.226133039955</v>
      </c>
      <c r="G2232" s="58">
        <v>97.285842845106899</v>
      </c>
      <c r="H2232" s="58">
        <v>109.415192474374</v>
      </c>
      <c r="I2232" s="58">
        <v>117.38524671106001</v>
      </c>
      <c r="J2232" s="58">
        <v>111.28011267801701</v>
      </c>
      <c r="K2232" s="58">
        <v>96.479483777686099</v>
      </c>
      <c r="L2232" s="58">
        <v>87.472182723858893</v>
      </c>
      <c r="M2232" s="59">
        <v>0.61016821847699998</v>
      </c>
      <c r="N2232" s="59">
        <v>0.65866603353029696</v>
      </c>
      <c r="O2232" s="59">
        <v>0.61427201627877404</v>
      </c>
      <c r="P2232" s="59">
        <v>0.58608497418470296</v>
      </c>
      <c r="Q2232" s="59">
        <v>0.54971268800573603</v>
      </c>
      <c r="R2232" s="59">
        <v>0.55453366103316104</v>
      </c>
      <c r="S2232" s="59">
        <v>0.49116416576609501</v>
      </c>
    </row>
    <row r="2233" spans="1:19" x14ac:dyDescent="0.3">
      <c r="A2233" t="s">
        <v>3096</v>
      </c>
      <c r="B2233" t="s">
        <v>3097</v>
      </c>
      <c r="C2233" s="51" t="s">
        <v>43</v>
      </c>
      <c r="D2233" s="51" t="s">
        <v>216</v>
      </c>
      <c r="E2233" s="51" t="s">
        <v>44</v>
      </c>
      <c r="F2233" s="58">
        <v>116.370028347108</v>
      </c>
      <c r="G2233" s="58">
        <v>113.154591525648</v>
      </c>
      <c r="H2233" s="58">
        <v>106.86840831248701</v>
      </c>
      <c r="I2233" s="58">
        <v>131.16279231099301</v>
      </c>
      <c r="J2233" s="58">
        <v>113.90280688121901</v>
      </c>
      <c r="K2233" s="58">
        <v>94.172486741611394</v>
      </c>
      <c r="L2233" s="58">
        <v>87.837334836334804</v>
      </c>
      <c r="M2233" s="59">
        <v>0.63557197049339498</v>
      </c>
      <c r="N2233" s="59">
        <v>0.68067856199778998</v>
      </c>
      <c r="O2233" s="59">
        <v>0.63838916082328501</v>
      </c>
      <c r="P2233" s="59">
        <v>0.61744723338929997</v>
      </c>
      <c r="Q2233" s="59">
        <v>0.586063055908702</v>
      </c>
      <c r="R2233" s="59">
        <v>0.58664002361677903</v>
      </c>
      <c r="S2233" s="59">
        <v>0.53328043689553295</v>
      </c>
    </row>
    <row r="2234" spans="1:19" x14ac:dyDescent="0.3">
      <c r="A2234" t="s">
        <v>3086</v>
      </c>
      <c r="B2234" t="s">
        <v>3087</v>
      </c>
      <c r="C2234" s="51" t="s">
        <v>38</v>
      </c>
      <c r="D2234" s="51" t="s">
        <v>216</v>
      </c>
      <c r="E2234" s="51" t="s">
        <v>44</v>
      </c>
      <c r="F2234" s="58">
        <v>123.41211540603101</v>
      </c>
      <c r="G2234" s="58">
        <v>120.412225040857</v>
      </c>
      <c r="H2234" s="58">
        <v>108.683730524887</v>
      </c>
      <c r="I2234" s="58">
        <v>138.021785178849</v>
      </c>
      <c r="J2234" s="58">
        <v>113.714258206949</v>
      </c>
      <c r="K2234" s="58">
        <v>95.973331282426798</v>
      </c>
      <c r="L2234" s="58">
        <v>88.141823591595099</v>
      </c>
      <c r="M2234" s="59">
        <v>0.63558081635644303</v>
      </c>
      <c r="N2234" s="59">
        <v>0.68068563321519804</v>
      </c>
      <c r="O2234" s="59">
        <v>0.63839524128726</v>
      </c>
      <c r="P2234" s="59">
        <v>0.61745263775096504</v>
      </c>
      <c r="Q2234" s="59">
        <v>0.586063055908702</v>
      </c>
      <c r="R2234" s="59">
        <v>0.58664529994676595</v>
      </c>
      <c r="S2234" s="59">
        <v>0.53328928958045996</v>
      </c>
    </row>
    <row r="2235" spans="1:19" x14ac:dyDescent="0.3">
      <c r="A2235" t="s">
        <v>3092</v>
      </c>
      <c r="B2235" t="s">
        <v>3093</v>
      </c>
      <c r="C2235" s="51" t="s">
        <v>43</v>
      </c>
      <c r="D2235" s="51" t="s">
        <v>216</v>
      </c>
      <c r="E2235" s="51" t="s">
        <v>44</v>
      </c>
      <c r="F2235" s="58">
        <v>119.07872083247101</v>
      </c>
      <c r="G2235" s="58">
        <v>118.109636398142</v>
      </c>
      <c r="H2235" s="58">
        <v>107.698739983053</v>
      </c>
      <c r="I2235" s="58">
        <v>135.11696915137401</v>
      </c>
      <c r="J2235" s="58">
        <v>121.152158353681</v>
      </c>
      <c r="K2235" s="58">
        <v>94.172486741611394</v>
      </c>
      <c r="L2235" s="58">
        <v>93.893011219132106</v>
      </c>
      <c r="M2235" s="59">
        <v>0.63557197049339498</v>
      </c>
      <c r="N2235" s="59">
        <v>0.68067856199778998</v>
      </c>
      <c r="O2235" s="59">
        <v>0.63838916082328501</v>
      </c>
      <c r="P2235" s="59">
        <v>0.61744723338929997</v>
      </c>
      <c r="Q2235" s="59">
        <v>0.586063055908702</v>
      </c>
      <c r="R2235" s="59">
        <v>0.58664002361677903</v>
      </c>
      <c r="S2235" s="59">
        <v>0.53328043689553295</v>
      </c>
    </row>
    <row r="2236" spans="1:19" x14ac:dyDescent="0.3">
      <c r="A2236" t="s">
        <v>3090</v>
      </c>
      <c r="B2236" t="s">
        <v>3091</v>
      </c>
      <c r="C2236" s="51" t="s">
        <v>38</v>
      </c>
      <c r="D2236" s="51" t="s">
        <v>216</v>
      </c>
      <c r="E2236" s="51" t="s">
        <v>44</v>
      </c>
      <c r="F2236" s="58">
        <v>120.711560904705</v>
      </c>
      <c r="G2236" s="58">
        <v>109.263374077745</v>
      </c>
      <c r="H2236" s="58">
        <v>105.362403842622</v>
      </c>
      <c r="I2236" s="58">
        <v>132.75080082756901</v>
      </c>
      <c r="J2236" s="58">
        <v>120.96360967941</v>
      </c>
      <c r="K2236" s="58">
        <v>93.894485558000198</v>
      </c>
      <c r="L2236" s="58">
        <v>90.160373084518199</v>
      </c>
      <c r="M2236" s="59">
        <v>0.63558081635644303</v>
      </c>
      <c r="N2236" s="59">
        <v>0.68068563321519804</v>
      </c>
      <c r="O2236" s="59">
        <v>0.63839524128726</v>
      </c>
      <c r="P2236" s="59">
        <v>0.61745263775096504</v>
      </c>
      <c r="Q2236" s="59">
        <v>0.586063055908702</v>
      </c>
      <c r="R2236" s="59">
        <v>0.58664529994676595</v>
      </c>
      <c r="S2236" s="59">
        <v>0.53328928958045996</v>
      </c>
    </row>
    <row r="2237" spans="1:19" x14ac:dyDescent="0.3">
      <c r="A2237" t="s">
        <v>3094</v>
      </c>
      <c r="B2237" t="s">
        <v>3095</v>
      </c>
      <c r="C2237" s="51" t="s">
        <v>43</v>
      </c>
      <c r="D2237" s="51" t="s">
        <v>216</v>
      </c>
      <c r="E2237" s="51" t="s">
        <v>44</v>
      </c>
      <c r="F2237" s="58">
        <v>116.545786955365</v>
      </c>
      <c r="G2237" s="58">
        <v>109.19524023966299</v>
      </c>
      <c r="H2237" s="58">
        <v>102.514585208634</v>
      </c>
      <c r="I2237" s="58">
        <v>125.577846025878</v>
      </c>
      <c r="J2237" s="58">
        <v>113.664358199476</v>
      </c>
      <c r="K2237" s="58">
        <v>94.895679674238707</v>
      </c>
      <c r="L2237" s="58">
        <v>95.5291360061495</v>
      </c>
      <c r="M2237" s="59">
        <v>0.64321672695768795</v>
      </c>
      <c r="N2237" s="59">
        <v>0.68371830430314795</v>
      </c>
      <c r="O2237" s="59">
        <v>0.64678354715938602</v>
      </c>
      <c r="P2237" s="59">
        <v>0.62097884129401903</v>
      </c>
      <c r="Q2237" s="59">
        <v>0.58904502214072096</v>
      </c>
      <c r="R2237" s="59">
        <v>0.59443288542195105</v>
      </c>
      <c r="S2237" s="59">
        <v>0.53683154429377999</v>
      </c>
    </row>
    <row r="2238" spans="1:19" x14ac:dyDescent="0.3">
      <c r="A2238" t="s">
        <v>3088</v>
      </c>
      <c r="B2238" t="s">
        <v>3089</v>
      </c>
      <c r="C2238" s="51" t="s">
        <v>38</v>
      </c>
      <c r="D2238" s="51" t="s">
        <v>216</v>
      </c>
      <c r="E2238" s="51" t="s">
        <v>39</v>
      </c>
      <c r="F2238" s="58">
        <v>117.840217973292</v>
      </c>
      <c r="G2238" s="58">
        <v>115.245617045293</v>
      </c>
      <c r="H2238" s="58">
        <v>108.27126904502001</v>
      </c>
      <c r="I2238" s="58">
        <v>131.353148436868</v>
      </c>
      <c r="J2238" s="58">
        <v>117.881874014815</v>
      </c>
      <c r="K2238" s="58">
        <v>95.010216849866296</v>
      </c>
      <c r="L2238" s="58">
        <v>90.533449940990906</v>
      </c>
      <c r="M2238" s="59">
        <v>0.54068173845736101</v>
      </c>
      <c r="N2238" s="59">
        <v>0.56805686077662398</v>
      </c>
      <c r="O2238" s="59">
        <v>0.54202498649807596</v>
      </c>
      <c r="P2238" s="59">
        <v>0.52934321072618695</v>
      </c>
      <c r="Q2238" s="59">
        <v>0.50760909526866904</v>
      </c>
      <c r="R2238" s="59">
        <v>0.507504894946748</v>
      </c>
      <c r="S2238" s="59">
        <v>0.46804651691510302</v>
      </c>
    </row>
    <row r="2239" spans="1:19" x14ac:dyDescent="0.3">
      <c r="A2239" t="s">
        <v>4238</v>
      </c>
      <c r="B2239" t="s">
        <v>4239</v>
      </c>
      <c r="C2239" s="51" t="s">
        <v>38</v>
      </c>
      <c r="D2239" s="51" t="s">
        <v>216</v>
      </c>
      <c r="E2239" s="51" t="s">
        <v>44</v>
      </c>
      <c r="F2239" s="58">
        <v>113.90110599544499</v>
      </c>
      <c r="G2239" s="58">
        <v>119.146295701184</v>
      </c>
      <c r="H2239" s="58">
        <v>123.20528699896801</v>
      </c>
      <c r="I2239" s="58">
        <v>113.079628492372</v>
      </c>
      <c r="J2239" s="58">
        <v>111.69036409341901</v>
      </c>
      <c r="K2239" s="58">
        <v>114.459578683614</v>
      </c>
      <c r="L2239" s="58">
        <v>92.304462800124199</v>
      </c>
      <c r="M2239" s="59">
        <v>0.64063761720547796</v>
      </c>
      <c r="N2239" s="59">
        <v>0.67874772482536005</v>
      </c>
      <c r="O2239" s="59">
        <v>0.64468446557550596</v>
      </c>
      <c r="P2239" s="59">
        <v>0.61595270015965697</v>
      </c>
      <c r="Q2239" s="59">
        <v>0.58389072450793</v>
      </c>
      <c r="R2239" s="59">
        <v>0.59317438942492495</v>
      </c>
      <c r="S2239" s="59">
        <v>0.53416469053113302</v>
      </c>
    </row>
    <row r="2240" spans="1:19" x14ac:dyDescent="0.3">
      <c r="A2240" t="s">
        <v>4236</v>
      </c>
      <c r="B2240" t="s">
        <v>4237</v>
      </c>
      <c r="C2240" s="51" t="s">
        <v>38</v>
      </c>
      <c r="D2240" s="51" t="s">
        <v>216</v>
      </c>
      <c r="E2240" s="51" t="s">
        <v>44</v>
      </c>
      <c r="F2240" s="58">
        <v>113.90110599544499</v>
      </c>
      <c r="G2240" s="58">
        <v>112.952489610566</v>
      </c>
      <c r="H2240" s="58">
        <v>119.883998139856</v>
      </c>
      <c r="I2240" s="58">
        <v>109.12557891665899</v>
      </c>
      <c r="J2240" s="58">
        <v>105.649229823168</v>
      </c>
      <c r="K2240" s="58">
        <v>108.21684969184901</v>
      </c>
      <c r="L2240" s="58">
        <v>96.341589689998401</v>
      </c>
      <c r="M2240" s="59">
        <v>0.64063761720547796</v>
      </c>
      <c r="N2240" s="59">
        <v>0.67874772482536005</v>
      </c>
      <c r="O2240" s="59">
        <v>0.64468446557550596</v>
      </c>
      <c r="P2240" s="59">
        <v>0.61595270015965697</v>
      </c>
      <c r="Q2240" s="59">
        <v>0.58389072450793</v>
      </c>
      <c r="R2240" s="59">
        <v>0.59317438942492495</v>
      </c>
      <c r="S2240" s="59">
        <v>0.53416469053113302</v>
      </c>
    </row>
    <row r="2241" spans="1:19" x14ac:dyDescent="0.3">
      <c r="A2241" t="s">
        <v>4240</v>
      </c>
      <c r="B2241" t="s">
        <v>4241</v>
      </c>
      <c r="C2241" s="51" t="s">
        <v>43</v>
      </c>
      <c r="D2241" s="51" t="s">
        <v>216</v>
      </c>
      <c r="E2241" s="51" t="s">
        <v>44</v>
      </c>
      <c r="F2241" s="58">
        <v>116.085089671136</v>
      </c>
      <c r="G2241" s="58">
        <v>114.274134952837</v>
      </c>
      <c r="H2241" s="58">
        <v>119.714247830673</v>
      </c>
      <c r="I2241" s="58">
        <v>112.218364857501</v>
      </c>
      <c r="J2241" s="58">
        <v>110.567565666088</v>
      </c>
      <c r="K2241" s="58">
        <v>107.706196661858</v>
      </c>
      <c r="L2241" s="58">
        <v>94.272310673884107</v>
      </c>
      <c r="M2241" s="59">
        <v>0.53530758519175703</v>
      </c>
      <c r="N2241" s="59">
        <v>0.55707541122328597</v>
      </c>
      <c r="O2241" s="59">
        <v>0.53743130164082398</v>
      </c>
      <c r="P2241" s="59">
        <v>0.52012500037403198</v>
      </c>
      <c r="Q2241" s="59">
        <v>0.49871276942770598</v>
      </c>
      <c r="R2241" s="59">
        <v>0.50462567537778302</v>
      </c>
      <c r="S2241" s="59">
        <v>0.46299258477603999</v>
      </c>
    </row>
    <row r="2242" spans="1:19" x14ac:dyDescent="0.3">
      <c r="A2242" t="s">
        <v>4242</v>
      </c>
      <c r="B2242" t="s">
        <v>4243</v>
      </c>
      <c r="C2242" s="51" t="s">
        <v>43</v>
      </c>
      <c r="D2242" s="51" t="s">
        <v>216</v>
      </c>
      <c r="E2242" s="51" t="s">
        <v>39</v>
      </c>
      <c r="F2242" s="58">
        <v>116.085089671136</v>
      </c>
      <c r="G2242" s="58">
        <v>114.274134952837</v>
      </c>
      <c r="H2242" s="58">
        <v>119.714247830673</v>
      </c>
      <c r="I2242" s="58">
        <v>112.218364857501</v>
      </c>
      <c r="J2242" s="58">
        <v>110.567565666088</v>
      </c>
      <c r="K2242" s="58">
        <v>107.706196661858</v>
      </c>
      <c r="L2242" s="58">
        <v>94.272310673884107</v>
      </c>
      <c r="M2242" s="59">
        <v>0.53530758519175703</v>
      </c>
      <c r="N2242" s="59">
        <v>0.55707541122328597</v>
      </c>
      <c r="O2242" s="59">
        <v>0.53743130164082398</v>
      </c>
      <c r="P2242" s="59">
        <v>0.52012500037403198</v>
      </c>
      <c r="Q2242" s="59">
        <v>0.49871276942770598</v>
      </c>
      <c r="R2242" s="59">
        <v>0.50462567537778302</v>
      </c>
      <c r="S2242" s="59">
        <v>0.46299258477603999</v>
      </c>
    </row>
    <row r="2243" spans="1:19" x14ac:dyDescent="0.3">
      <c r="A2243" t="s">
        <v>4244</v>
      </c>
      <c r="B2243" t="s">
        <v>4245</v>
      </c>
      <c r="C2243" s="51" t="s">
        <v>43</v>
      </c>
      <c r="D2243" s="51" t="s">
        <v>216</v>
      </c>
      <c r="E2243" s="51" t="s">
        <v>39</v>
      </c>
      <c r="F2243" s="58">
        <v>116.085089671136</v>
      </c>
      <c r="G2243" s="58">
        <v>114.274134952837</v>
      </c>
      <c r="H2243" s="58">
        <v>119.714247830673</v>
      </c>
      <c r="I2243" s="58">
        <v>112.218364857501</v>
      </c>
      <c r="J2243" s="58">
        <v>110.567565666088</v>
      </c>
      <c r="K2243" s="58">
        <v>107.706196661858</v>
      </c>
      <c r="L2243" s="58">
        <v>94.272310673884107</v>
      </c>
      <c r="M2243" s="59">
        <v>0.53530758519175703</v>
      </c>
      <c r="N2243" s="59">
        <v>0.55707541122328597</v>
      </c>
      <c r="O2243" s="59">
        <v>0.53743130164082398</v>
      </c>
      <c r="P2243" s="59">
        <v>0.52012500037403198</v>
      </c>
      <c r="Q2243" s="59">
        <v>0.49871276942770598</v>
      </c>
      <c r="R2243" s="59">
        <v>0.50462567537778302</v>
      </c>
      <c r="S2243" s="59">
        <v>0.46299258477603999</v>
      </c>
    </row>
    <row r="2244" spans="1:19" x14ac:dyDescent="0.3">
      <c r="A2244" t="s">
        <v>2055</v>
      </c>
      <c r="B2244" t="s">
        <v>2056</v>
      </c>
      <c r="C2244" s="51" t="s">
        <v>38</v>
      </c>
      <c r="D2244" s="51" t="s">
        <v>216</v>
      </c>
      <c r="E2244" s="51" t="s">
        <v>39</v>
      </c>
      <c r="F2244" s="58">
        <v>99.990369248797506</v>
      </c>
      <c r="G2244" s="58">
        <v>94.326360560685202</v>
      </c>
      <c r="H2244" s="58">
        <v>104.799406215128</v>
      </c>
      <c r="I2244" s="58">
        <v>94.826661791619301</v>
      </c>
      <c r="J2244" s="58">
        <v>89.558938632162196</v>
      </c>
      <c r="K2244" s="58">
        <v>104.958514144665</v>
      </c>
      <c r="L2244" s="58">
        <v>98.432801272244902</v>
      </c>
      <c r="M2244" s="59">
        <v>0.47169722627518601</v>
      </c>
      <c r="N2244" s="59">
        <v>0.50152689009505702</v>
      </c>
      <c r="O2244" s="59">
        <v>0.46946470239207899</v>
      </c>
      <c r="P2244" s="59">
        <v>0.448624459147347</v>
      </c>
      <c r="Q2244" s="59">
        <v>0.41746086924943199</v>
      </c>
      <c r="R2244" s="59">
        <v>0.42257203457271297</v>
      </c>
      <c r="S2244" s="59">
        <v>0.35802612633831299</v>
      </c>
    </row>
    <row r="2245" spans="1:19" x14ac:dyDescent="0.3">
      <c r="A2245" t="s">
        <v>2059</v>
      </c>
      <c r="B2245" t="s">
        <v>2060</v>
      </c>
      <c r="C2245" s="51" t="s">
        <v>38</v>
      </c>
      <c r="D2245" s="51" t="s">
        <v>216</v>
      </c>
      <c r="E2245" s="51" t="s">
        <v>39</v>
      </c>
      <c r="F2245" s="58">
        <v>99.990369248797506</v>
      </c>
      <c r="G2245" s="58">
        <v>94.326360560685202</v>
      </c>
      <c r="H2245" s="58">
        <v>104.799406215128</v>
      </c>
      <c r="I2245" s="58">
        <v>94.826661791619301</v>
      </c>
      <c r="J2245" s="58">
        <v>89.558938632162196</v>
      </c>
      <c r="K2245" s="58">
        <v>104.958514144665</v>
      </c>
      <c r="L2245" s="58">
        <v>98.432801272244902</v>
      </c>
      <c r="M2245" s="59">
        <v>0.47169722627518601</v>
      </c>
      <c r="N2245" s="59">
        <v>0.50152689009505702</v>
      </c>
      <c r="O2245" s="59">
        <v>0.46946470239207899</v>
      </c>
      <c r="P2245" s="59">
        <v>0.448624459147347</v>
      </c>
      <c r="Q2245" s="59">
        <v>0.41746086924943199</v>
      </c>
      <c r="R2245" s="59">
        <v>0.42257203457271297</v>
      </c>
      <c r="S2245" s="59">
        <v>0.35802612633831299</v>
      </c>
    </row>
    <row r="2246" spans="1:19" x14ac:dyDescent="0.3">
      <c r="A2246" t="s">
        <v>2063</v>
      </c>
      <c r="B2246" t="s">
        <v>2064</v>
      </c>
      <c r="C2246" s="51" t="s">
        <v>43</v>
      </c>
      <c r="D2246" s="51" t="s">
        <v>216</v>
      </c>
      <c r="E2246" s="51" t="s">
        <v>39</v>
      </c>
      <c r="F2246" s="58">
        <v>99.990369248797506</v>
      </c>
      <c r="G2246" s="58">
        <v>94.326360560685202</v>
      </c>
      <c r="H2246" s="58">
        <v>104.799406215128</v>
      </c>
      <c r="I2246" s="58">
        <v>94.826661791619301</v>
      </c>
      <c r="J2246" s="58">
        <v>89.558938632162196</v>
      </c>
      <c r="K2246" s="58">
        <v>104.958514144665</v>
      </c>
      <c r="L2246" s="58">
        <v>98.432801272244902</v>
      </c>
      <c r="M2246" s="59">
        <v>0.47169722627518601</v>
      </c>
      <c r="N2246" s="59">
        <v>0.50152689009505702</v>
      </c>
      <c r="O2246" s="59">
        <v>0.46946470239207899</v>
      </c>
      <c r="P2246" s="59">
        <v>0.448624459147347</v>
      </c>
      <c r="Q2246" s="59">
        <v>0.41746086924943199</v>
      </c>
      <c r="R2246" s="59">
        <v>0.42257203457271297</v>
      </c>
      <c r="S2246" s="59">
        <v>0.35802612633831299</v>
      </c>
    </row>
    <row r="2247" spans="1:19" x14ac:dyDescent="0.3">
      <c r="A2247" t="s">
        <v>2067</v>
      </c>
      <c r="B2247" t="s">
        <v>2068</v>
      </c>
      <c r="C2247" s="51" t="s">
        <v>43</v>
      </c>
      <c r="D2247" s="51" t="s">
        <v>216</v>
      </c>
      <c r="E2247" s="51" t="s">
        <v>39</v>
      </c>
      <c r="F2247" s="58">
        <v>99.990369248797506</v>
      </c>
      <c r="G2247" s="58">
        <v>94.326360560685202</v>
      </c>
      <c r="H2247" s="58">
        <v>104.799406215128</v>
      </c>
      <c r="I2247" s="58">
        <v>94.826661791619301</v>
      </c>
      <c r="J2247" s="58">
        <v>89.558938632162196</v>
      </c>
      <c r="K2247" s="58">
        <v>104.958514144665</v>
      </c>
      <c r="L2247" s="58">
        <v>98.432801272244902</v>
      </c>
      <c r="M2247" s="59">
        <v>0.47169722627518601</v>
      </c>
      <c r="N2247" s="59">
        <v>0.50152689009505702</v>
      </c>
      <c r="O2247" s="59">
        <v>0.46946470239207899</v>
      </c>
      <c r="P2247" s="59">
        <v>0.448624459147347</v>
      </c>
      <c r="Q2247" s="59">
        <v>0.41746086924943199</v>
      </c>
      <c r="R2247" s="59">
        <v>0.42257203457271297</v>
      </c>
      <c r="S2247" s="59">
        <v>0.35802612633831299</v>
      </c>
    </row>
    <row r="2248" spans="1:19" x14ac:dyDescent="0.3">
      <c r="A2248" t="s">
        <v>2057</v>
      </c>
      <c r="B2248" t="s">
        <v>2058</v>
      </c>
      <c r="C2248" s="51" t="s">
        <v>38</v>
      </c>
      <c r="D2248" s="51" t="s">
        <v>216</v>
      </c>
      <c r="E2248" s="51" t="s">
        <v>39</v>
      </c>
      <c r="F2248" s="58">
        <v>99.990369248797506</v>
      </c>
      <c r="G2248" s="58">
        <v>94.326360560685202</v>
      </c>
      <c r="H2248" s="58">
        <v>104.799406215128</v>
      </c>
      <c r="I2248" s="58">
        <v>94.826661791619301</v>
      </c>
      <c r="J2248" s="58">
        <v>89.558938632162196</v>
      </c>
      <c r="K2248" s="58">
        <v>104.958514144665</v>
      </c>
      <c r="L2248" s="58">
        <v>98.432801272244902</v>
      </c>
      <c r="M2248" s="59">
        <v>0.47169722627518601</v>
      </c>
      <c r="N2248" s="59">
        <v>0.50152689009505702</v>
      </c>
      <c r="O2248" s="59">
        <v>0.46946470239207899</v>
      </c>
      <c r="P2248" s="59">
        <v>0.448624459147347</v>
      </c>
      <c r="Q2248" s="59">
        <v>0.41746086924943199</v>
      </c>
      <c r="R2248" s="59">
        <v>0.42257203457271297</v>
      </c>
      <c r="S2248" s="59">
        <v>0.35802612633831299</v>
      </c>
    </row>
    <row r="2249" spans="1:19" x14ac:dyDescent="0.3">
      <c r="A2249" t="s">
        <v>2065</v>
      </c>
      <c r="B2249" t="s">
        <v>2066</v>
      </c>
      <c r="C2249" s="51" t="s">
        <v>43</v>
      </c>
      <c r="D2249" s="51" t="s">
        <v>216</v>
      </c>
      <c r="E2249" s="51" t="s">
        <v>39</v>
      </c>
      <c r="F2249" s="58">
        <v>99.990369248797506</v>
      </c>
      <c r="G2249" s="58">
        <v>94.326360560685202</v>
      </c>
      <c r="H2249" s="58">
        <v>104.799406215128</v>
      </c>
      <c r="I2249" s="58">
        <v>94.826661791619301</v>
      </c>
      <c r="J2249" s="58">
        <v>89.558938632162196</v>
      </c>
      <c r="K2249" s="58">
        <v>104.958514144665</v>
      </c>
      <c r="L2249" s="58">
        <v>98.432801272244902</v>
      </c>
      <c r="M2249" s="59">
        <v>0.47169722627518601</v>
      </c>
      <c r="N2249" s="59">
        <v>0.50152689009505702</v>
      </c>
      <c r="O2249" s="59">
        <v>0.46946470239207899</v>
      </c>
      <c r="P2249" s="59">
        <v>0.448624459147347</v>
      </c>
      <c r="Q2249" s="59">
        <v>0.41746086924943199</v>
      </c>
      <c r="R2249" s="59">
        <v>0.42257203457271297</v>
      </c>
      <c r="S2249" s="59">
        <v>0.35802612633831299</v>
      </c>
    </row>
    <row r="2250" spans="1:19" x14ac:dyDescent="0.3">
      <c r="A2250" t="s">
        <v>2061</v>
      </c>
      <c r="B2250" t="s">
        <v>2062</v>
      </c>
      <c r="C2250" s="51" t="s">
        <v>43</v>
      </c>
      <c r="D2250" s="51" t="s">
        <v>216</v>
      </c>
      <c r="E2250" s="51" t="s">
        <v>39</v>
      </c>
      <c r="F2250" s="58">
        <v>99.990369248797506</v>
      </c>
      <c r="G2250" s="58">
        <v>94.326360560685202</v>
      </c>
      <c r="H2250" s="58">
        <v>104.799406215128</v>
      </c>
      <c r="I2250" s="58">
        <v>94.826661791619301</v>
      </c>
      <c r="J2250" s="58">
        <v>89.558938632162196</v>
      </c>
      <c r="K2250" s="58">
        <v>104.958514144665</v>
      </c>
      <c r="L2250" s="58">
        <v>98.432801272244902</v>
      </c>
      <c r="M2250" s="59">
        <v>0.47169722627518601</v>
      </c>
      <c r="N2250" s="59">
        <v>0.50152689009505702</v>
      </c>
      <c r="O2250" s="59">
        <v>0.46946470239207899</v>
      </c>
      <c r="P2250" s="59">
        <v>0.448624459147347</v>
      </c>
      <c r="Q2250" s="59">
        <v>0.41746086924943199</v>
      </c>
      <c r="R2250" s="59">
        <v>0.42257203457271297</v>
      </c>
      <c r="S2250" s="59">
        <v>0.35802612633831299</v>
      </c>
    </row>
    <row r="2251" spans="1:19" x14ac:dyDescent="0.3">
      <c r="A2251" t="s">
        <v>2668</v>
      </c>
      <c r="B2251" t="s">
        <v>2669</v>
      </c>
      <c r="C2251" s="51" t="s">
        <v>43</v>
      </c>
      <c r="D2251" s="51" t="s">
        <v>216</v>
      </c>
      <c r="E2251" s="51" t="s">
        <v>44</v>
      </c>
      <c r="F2251" s="58">
        <v>106.07837325976099</v>
      </c>
      <c r="G2251" s="58">
        <v>112.755972436311</v>
      </c>
      <c r="H2251" s="58">
        <v>101.636142487871</v>
      </c>
      <c r="I2251" s="58">
        <v>110.359696210085</v>
      </c>
      <c r="J2251" s="58">
        <v>119.50212822263801</v>
      </c>
      <c r="K2251" s="58">
        <v>115.371610613679</v>
      </c>
      <c r="L2251" s="58">
        <v>88.160128634066794</v>
      </c>
      <c r="M2251" s="59">
        <v>0.63161493574752903</v>
      </c>
      <c r="N2251" s="59">
        <v>0.67043181557793097</v>
      </c>
      <c r="O2251" s="59">
        <v>0.63354866071218796</v>
      </c>
      <c r="P2251" s="59">
        <v>0.60610999241649</v>
      </c>
      <c r="Q2251" s="59">
        <v>0.57201171695029196</v>
      </c>
      <c r="R2251" s="59">
        <v>0.57766123811735703</v>
      </c>
      <c r="S2251" s="59">
        <v>0.50583422467542205</v>
      </c>
    </row>
    <row r="2252" spans="1:19" x14ac:dyDescent="0.3">
      <c r="A2252" t="s">
        <v>2672</v>
      </c>
      <c r="B2252" t="s">
        <v>2673</v>
      </c>
      <c r="C2252" s="51" t="s">
        <v>43</v>
      </c>
      <c r="D2252" s="51" t="s">
        <v>216</v>
      </c>
      <c r="E2252" s="51" t="s">
        <v>44</v>
      </c>
      <c r="F2252" s="58">
        <v>106.07837325976099</v>
      </c>
      <c r="G2252" s="58">
        <v>106.562166345693</v>
      </c>
      <c r="H2252" s="58">
        <v>98.314842281813398</v>
      </c>
      <c r="I2252" s="58">
        <v>105.088934571972</v>
      </c>
      <c r="J2252" s="58">
        <v>119.50212822263801</v>
      </c>
      <c r="K2252" s="58">
        <v>119.535493881017</v>
      </c>
      <c r="L2252" s="58">
        <v>86.141579141143694</v>
      </c>
      <c r="M2252" s="59">
        <v>0.63161493574752903</v>
      </c>
      <c r="N2252" s="59">
        <v>0.67043181557793097</v>
      </c>
      <c r="O2252" s="59">
        <v>0.63354866071218796</v>
      </c>
      <c r="P2252" s="59">
        <v>0.60610999241649</v>
      </c>
      <c r="Q2252" s="59">
        <v>0.57201171695029196</v>
      </c>
      <c r="R2252" s="59">
        <v>0.57766123811735703</v>
      </c>
      <c r="S2252" s="59">
        <v>0.50583422467542205</v>
      </c>
    </row>
    <row r="2253" spans="1:19" x14ac:dyDescent="0.3">
      <c r="A2253" t="s">
        <v>2670</v>
      </c>
      <c r="B2253" t="s">
        <v>2671</v>
      </c>
      <c r="C2253" s="51" t="s">
        <v>38</v>
      </c>
      <c r="D2253" s="51" t="s">
        <v>216</v>
      </c>
      <c r="E2253" s="51" t="s">
        <v>44</v>
      </c>
      <c r="F2253" s="58">
        <v>102.31001694159499</v>
      </c>
      <c r="G2253" s="58">
        <v>104.49150870435599</v>
      </c>
      <c r="H2253" s="58">
        <v>92.663507272559499</v>
      </c>
      <c r="I2253" s="58">
        <v>104.03973283990101</v>
      </c>
      <c r="J2253" s="58">
        <v>112.06422807590501</v>
      </c>
      <c r="K2253" s="58">
        <v>110.303607184339</v>
      </c>
      <c r="L2253" s="58">
        <v>86.939243690068906</v>
      </c>
      <c r="M2253" s="59">
        <v>0.63161940509583703</v>
      </c>
      <c r="N2253" s="59">
        <v>0.63048390622084804</v>
      </c>
      <c r="O2253" s="59">
        <v>0.62142160446612704</v>
      </c>
      <c r="P2253" s="59">
        <v>0.60612390931302595</v>
      </c>
      <c r="Q2253" s="59">
        <v>0.57203017038855797</v>
      </c>
      <c r="R2253" s="59">
        <v>0.55131975249586496</v>
      </c>
      <c r="S2253" s="59">
        <v>0.42526867743541302</v>
      </c>
    </row>
    <row r="2254" spans="1:19" x14ac:dyDescent="0.3">
      <c r="A2254" t="s">
        <v>649</v>
      </c>
      <c r="B2254" t="s">
        <v>650</v>
      </c>
      <c r="C2254" s="51" t="s">
        <v>43</v>
      </c>
      <c r="D2254" s="51" t="s">
        <v>216</v>
      </c>
      <c r="E2254" s="51" t="s">
        <v>39</v>
      </c>
      <c r="F2254" s="58">
        <v>93.369447441580206</v>
      </c>
      <c r="G2254" s="58">
        <v>82.427741715923602</v>
      </c>
      <c r="H2254" s="58">
        <v>91.4207141221261</v>
      </c>
      <c r="I2254" s="58">
        <v>99.723498202680503</v>
      </c>
      <c r="J2254" s="58">
        <v>90.088148962863897</v>
      </c>
      <c r="K2254" s="58">
        <v>92.763618709839207</v>
      </c>
      <c r="L2254" s="58">
        <v>101.49726071019801</v>
      </c>
      <c r="M2254" s="59">
        <v>0.43839381760299101</v>
      </c>
      <c r="N2254" s="59">
        <v>0.47014246778563601</v>
      </c>
      <c r="O2254" s="59">
        <v>0.438825701948034</v>
      </c>
      <c r="P2254" s="59">
        <v>0.41545528429061701</v>
      </c>
      <c r="Q2254" s="59">
        <v>0.38560411818366602</v>
      </c>
      <c r="R2254" s="59">
        <v>0.39140413177955902</v>
      </c>
      <c r="S2254" s="59">
        <v>0.32688845806010902</v>
      </c>
    </row>
    <row r="2255" spans="1:19" x14ac:dyDescent="0.3">
      <c r="A2255" t="s">
        <v>651</v>
      </c>
      <c r="B2255" t="s">
        <v>652</v>
      </c>
      <c r="C2255" s="51" t="s">
        <v>43</v>
      </c>
      <c r="D2255" s="51" t="s">
        <v>216</v>
      </c>
      <c r="E2255" s="51" t="s">
        <v>39</v>
      </c>
      <c r="F2255" s="58">
        <v>93.369447441580206</v>
      </c>
      <c r="G2255" s="58">
        <v>82.427741715923602</v>
      </c>
      <c r="H2255" s="58">
        <v>91.4207141221261</v>
      </c>
      <c r="I2255" s="58">
        <v>99.723498202680503</v>
      </c>
      <c r="J2255" s="58">
        <v>90.088148962863897</v>
      </c>
      <c r="K2255" s="58">
        <v>92.763618709839207</v>
      </c>
      <c r="L2255" s="58">
        <v>101.49726071019801</v>
      </c>
      <c r="M2255" s="59">
        <v>0.43839381760299101</v>
      </c>
      <c r="N2255" s="59">
        <v>0.47014246778563601</v>
      </c>
      <c r="O2255" s="59">
        <v>0.438825701948034</v>
      </c>
      <c r="P2255" s="59">
        <v>0.41545528429061701</v>
      </c>
      <c r="Q2255" s="59">
        <v>0.38560411818366602</v>
      </c>
      <c r="R2255" s="59">
        <v>0.39140413177955902</v>
      </c>
      <c r="S2255" s="59">
        <v>0.32688845806010902</v>
      </c>
    </row>
    <row r="2256" spans="1:19" x14ac:dyDescent="0.3">
      <c r="A2256" t="s">
        <v>641</v>
      </c>
      <c r="B2256" t="s">
        <v>642</v>
      </c>
      <c r="C2256" s="51" t="s">
        <v>38</v>
      </c>
      <c r="D2256" s="51" t="s">
        <v>216</v>
      </c>
      <c r="E2256" s="51" t="s">
        <v>39</v>
      </c>
      <c r="F2256" s="58">
        <v>93.369447441580206</v>
      </c>
      <c r="G2256" s="58">
        <v>82.427741715923602</v>
      </c>
      <c r="H2256" s="58">
        <v>91.4207141221261</v>
      </c>
      <c r="I2256" s="58">
        <v>99.723498202680503</v>
      </c>
      <c r="J2256" s="58">
        <v>90.088148962863897</v>
      </c>
      <c r="K2256" s="58">
        <v>92.763618709839207</v>
      </c>
      <c r="L2256" s="58">
        <v>101.49726071019801</v>
      </c>
      <c r="M2256" s="59">
        <v>0.43839381760299101</v>
      </c>
      <c r="N2256" s="59">
        <v>0.47014246778563601</v>
      </c>
      <c r="O2256" s="59">
        <v>0.438825701948034</v>
      </c>
      <c r="P2256" s="59">
        <v>0.41545528429061701</v>
      </c>
      <c r="Q2256" s="59">
        <v>0.38560411818366602</v>
      </c>
      <c r="R2256" s="59">
        <v>0.39140413177955902</v>
      </c>
      <c r="S2256" s="59">
        <v>0.32688845806010902</v>
      </c>
    </row>
    <row r="2257" spans="1:19" x14ac:dyDescent="0.3">
      <c r="A2257" t="s">
        <v>645</v>
      </c>
      <c r="B2257" t="s">
        <v>646</v>
      </c>
      <c r="C2257" s="51" t="s">
        <v>38</v>
      </c>
      <c r="D2257" s="51" t="s">
        <v>216</v>
      </c>
      <c r="E2257" s="51" t="s">
        <v>39</v>
      </c>
      <c r="F2257" s="58">
        <v>93.369447441580206</v>
      </c>
      <c r="G2257" s="58">
        <v>82.427741715923602</v>
      </c>
      <c r="H2257" s="58">
        <v>91.4207141221261</v>
      </c>
      <c r="I2257" s="58">
        <v>99.723498202680503</v>
      </c>
      <c r="J2257" s="58">
        <v>90.088148962863897</v>
      </c>
      <c r="K2257" s="58">
        <v>92.763618709839207</v>
      </c>
      <c r="L2257" s="58">
        <v>101.49726071019801</v>
      </c>
      <c r="M2257" s="59">
        <v>0.43839381760299101</v>
      </c>
      <c r="N2257" s="59">
        <v>0.47014246778563601</v>
      </c>
      <c r="O2257" s="59">
        <v>0.438825701948034</v>
      </c>
      <c r="P2257" s="59">
        <v>0.41545528429061701</v>
      </c>
      <c r="Q2257" s="59">
        <v>0.38560411818366602</v>
      </c>
      <c r="R2257" s="59">
        <v>0.39140413177955902</v>
      </c>
      <c r="S2257" s="59">
        <v>0.32688845806010902</v>
      </c>
    </row>
    <row r="2258" spans="1:19" x14ac:dyDescent="0.3">
      <c r="A2258" t="s">
        <v>647</v>
      </c>
      <c r="B2258" t="s">
        <v>648</v>
      </c>
      <c r="C2258" s="51" t="s">
        <v>38</v>
      </c>
      <c r="D2258" s="51" t="s">
        <v>216</v>
      </c>
      <c r="E2258" s="51" t="s">
        <v>44</v>
      </c>
      <c r="F2258" s="58">
        <v>93.077348432003106</v>
      </c>
      <c r="G2258" s="58">
        <v>86.933182100478007</v>
      </c>
      <c r="H2258" s="58">
        <v>90.968765270871302</v>
      </c>
      <c r="I2258" s="58">
        <v>110.307931306725</v>
      </c>
      <c r="J2258" s="58">
        <v>96.411512656423795</v>
      </c>
      <c r="K2258" s="58">
        <v>93.055551485039999</v>
      </c>
      <c r="L2258" s="58">
        <v>99.819397077862007</v>
      </c>
      <c r="M2258" s="59">
        <v>0.58225213471419601</v>
      </c>
      <c r="N2258" s="59">
        <v>0.633590746651153</v>
      </c>
      <c r="O2258" s="59">
        <v>0.58582971496179903</v>
      </c>
      <c r="P2258" s="59">
        <v>0.55126503197154497</v>
      </c>
      <c r="Q2258" s="59">
        <v>0.50972739609223705</v>
      </c>
      <c r="R2258" s="59">
        <v>0.51848568108496795</v>
      </c>
      <c r="S2258" s="59">
        <v>0.43886224998873002</v>
      </c>
    </row>
    <row r="2259" spans="1:19" x14ac:dyDescent="0.3">
      <c r="A2259" t="s">
        <v>643</v>
      </c>
      <c r="B2259" t="s">
        <v>644</v>
      </c>
      <c r="C2259" s="51" t="s">
        <v>38</v>
      </c>
      <c r="D2259" s="51" t="s">
        <v>216</v>
      </c>
      <c r="E2259" s="51" t="s">
        <v>39</v>
      </c>
      <c r="F2259" s="58">
        <v>93.369447441580206</v>
      </c>
      <c r="G2259" s="58">
        <v>82.427741715923602</v>
      </c>
      <c r="H2259" s="58">
        <v>91.4207141221261</v>
      </c>
      <c r="I2259" s="58">
        <v>99.723498202680503</v>
      </c>
      <c r="J2259" s="58">
        <v>90.088148962863897</v>
      </c>
      <c r="K2259" s="58">
        <v>92.763618709839207</v>
      </c>
      <c r="L2259" s="58">
        <v>101.49726071019801</v>
      </c>
      <c r="M2259" s="59">
        <v>0.43839381760299101</v>
      </c>
      <c r="N2259" s="59">
        <v>0.47014246778563601</v>
      </c>
      <c r="O2259" s="59">
        <v>0.438825701948034</v>
      </c>
      <c r="P2259" s="59">
        <v>0.41545528429061701</v>
      </c>
      <c r="Q2259" s="59">
        <v>0.38560411818366602</v>
      </c>
      <c r="R2259" s="59">
        <v>0.39140413177955902</v>
      </c>
      <c r="S2259" s="59">
        <v>0.32688845806010902</v>
      </c>
    </row>
    <row r="2260" spans="1:19" x14ac:dyDescent="0.3">
      <c r="A2260" t="s">
        <v>3058</v>
      </c>
      <c r="B2260" t="s">
        <v>3059</v>
      </c>
      <c r="C2260" s="51" t="s">
        <v>38</v>
      </c>
      <c r="D2260" s="51" t="s">
        <v>216</v>
      </c>
      <c r="E2260" s="51" t="s">
        <v>44</v>
      </c>
      <c r="F2260" s="58">
        <v>116.21251193125499</v>
      </c>
      <c r="G2260" s="58">
        <v>122.271779478958</v>
      </c>
      <c r="H2260" s="58">
        <v>120.993389030822</v>
      </c>
      <c r="I2260" s="58">
        <v>138.44462203542301</v>
      </c>
      <c r="J2260" s="58">
        <v>118.741659830225</v>
      </c>
      <c r="K2260" s="58">
        <v>109.074703210178</v>
      </c>
      <c r="L2260" s="58">
        <v>100.269447196009</v>
      </c>
      <c r="M2260" s="59">
        <v>0.67015165565725299</v>
      </c>
      <c r="N2260" s="59">
        <v>0.70278994074644396</v>
      </c>
      <c r="O2260" s="59">
        <v>0.67330264849633104</v>
      </c>
      <c r="P2260" s="59">
        <v>0.64776746488424297</v>
      </c>
      <c r="Q2260" s="59">
        <v>0.61854449281262103</v>
      </c>
      <c r="R2260" s="59">
        <v>0.626839229174593</v>
      </c>
      <c r="S2260" s="59">
        <v>0.56978458211199601</v>
      </c>
    </row>
    <row r="2261" spans="1:19" x14ac:dyDescent="0.3">
      <c r="A2261" t="s">
        <v>3062</v>
      </c>
      <c r="B2261" t="s">
        <v>3063</v>
      </c>
      <c r="C2261" s="51" t="s">
        <v>38</v>
      </c>
      <c r="D2261" s="51" t="s">
        <v>216</v>
      </c>
      <c r="E2261" s="51" t="s">
        <v>44</v>
      </c>
      <c r="F2261" s="58">
        <v>116.242824556359</v>
      </c>
      <c r="G2261" s="58">
        <v>117.092096619576</v>
      </c>
      <c r="H2261" s="58">
        <v>108.79667045876</v>
      </c>
      <c r="I2261" s="58">
        <v>126.80881351879199</v>
      </c>
      <c r="J2261" s="58">
        <v>104.41934424247</v>
      </c>
      <c r="K2261" s="58">
        <v>108.837178173325</v>
      </c>
      <c r="L2261" s="58">
        <v>107.40026299333201</v>
      </c>
      <c r="M2261" s="59">
        <v>0.667971583531766</v>
      </c>
      <c r="N2261" s="59">
        <v>0.70212202191633299</v>
      </c>
      <c r="O2261" s="59">
        <v>0.67087738264567398</v>
      </c>
      <c r="P2261" s="59">
        <v>0.64715829035640404</v>
      </c>
      <c r="Q2261" s="59">
        <v>0.61818876023840097</v>
      </c>
      <c r="R2261" s="59">
        <v>0.62492937254599901</v>
      </c>
      <c r="S2261" s="59">
        <v>0.56938997222367005</v>
      </c>
    </row>
    <row r="2262" spans="1:19" x14ac:dyDescent="0.3">
      <c r="A2262" t="s">
        <v>3068</v>
      </c>
      <c r="B2262" t="s">
        <v>3069</v>
      </c>
      <c r="C2262" s="51" t="s">
        <v>43</v>
      </c>
      <c r="D2262" s="51" t="s">
        <v>216</v>
      </c>
      <c r="E2262" s="51" t="s">
        <v>44</v>
      </c>
      <c r="F2262" s="58">
        <v>114.579671859021</v>
      </c>
      <c r="G2262" s="58">
        <v>122.44671327249</v>
      </c>
      <c r="H2262" s="58">
        <v>116.69289657223401</v>
      </c>
      <c r="I2262" s="58">
        <v>138.17704807275999</v>
      </c>
      <c r="J2262" s="58">
        <v>110.472591570628</v>
      </c>
      <c r="K2262" s="58">
        <v>107.27385866936299</v>
      </c>
      <c r="L2262" s="58">
        <v>99.964950069539896</v>
      </c>
      <c r="M2262" s="59">
        <v>0.67018794862492903</v>
      </c>
      <c r="N2262" s="59">
        <v>0.70282540966310303</v>
      </c>
      <c r="O2262" s="59">
        <v>0.67333587447971799</v>
      </c>
      <c r="P2262" s="59">
        <v>0.64780488195695596</v>
      </c>
      <c r="Q2262" s="59">
        <v>0.61858127382927497</v>
      </c>
      <c r="R2262" s="59">
        <v>0.62687723372881698</v>
      </c>
      <c r="S2262" s="59">
        <v>0.56981677730565194</v>
      </c>
    </row>
    <row r="2263" spans="1:19" x14ac:dyDescent="0.3">
      <c r="A2263" t="s">
        <v>3064</v>
      </c>
      <c r="B2263" t="s">
        <v>3065</v>
      </c>
      <c r="C2263" s="51" t="s">
        <v>38</v>
      </c>
      <c r="D2263" s="51" t="s">
        <v>216</v>
      </c>
      <c r="E2263" s="51" t="s">
        <v>44</v>
      </c>
      <c r="F2263" s="58">
        <v>116.909593073948</v>
      </c>
      <c r="G2263" s="58">
        <v>122.722960834896</v>
      </c>
      <c r="H2263" s="58">
        <v>120.42180554767199</v>
      </c>
      <c r="I2263" s="58">
        <v>138.42235071867299</v>
      </c>
      <c r="J2263" s="58">
        <v>107.19772260825199</v>
      </c>
      <c r="K2263" s="58">
        <v>108.980335309946</v>
      </c>
      <c r="L2263" s="58">
        <v>100.302823204088</v>
      </c>
      <c r="M2263" s="59">
        <v>0.67102974981957597</v>
      </c>
      <c r="N2263" s="59">
        <v>0.70355395594040804</v>
      </c>
      <c r="O2263" s="59">
        <v>0.67423736770202503</v>
      </c>
      <c r="P2263" s="59">
        <v>0.648617160908463</v>
      </c>
      <c r="Q2263" s="59">
        <v>0.61938548317463205</v>
      </c>
      <c r="R2263" s="59">
        <v>0.62780716145558801</v>
      </c>
      <c r="S2263" s="59">
        <v>0.570762649526667</v>
      </c>
    </row>
    <row r="2264" spans="1:19" x14ac:dyDescent="0.3">
      <c r="A2264" t="s">
        <v>3056</v>
      </c>
      <c r="B2264" t="s">
        <v>3057</v>
      </c>
      <c r="C2264" s="51" t="s">
        <v>38</v>
      </c>
      <c r="D2264" s="51" t="s">
        <v>216</v>
      </c>
      <c r="E2264" s="51" t="s">
        <v>44</v>
      </c>
      <c r="F2264" s="58">
        <v>110.80321032722399</v>
      </c>
      <c r="G2264" s="58">
        <v>123.510540697081</v>
      </c>
      <c r="H2264" s="58">
        <v>112.701759679335</v>
      </c>
      <c r="I2264" s="58">
        <v>138.44462203542301</v>
      </c>
      <c r="J2264" s="58">
        <v>112.700525559974</v>
      </c>
      <c r="K2264" s="58">
        <v>106.995857485751</v>
      </c>
      <c r="L2264" s="58">
        <v>100.269447196009</v>
      </c>
      <c r="M2264" s="59">
        <v>0.67015165565725299</v>
      </c>
      <c r="N2264" s="59">
        <v>0.70278994074644396</v>
      </c>
      <c r="O2264" s="59">
        <v>0.67330264849633104</v>
      </c>
      <c r="P2264" s="59">
        <v>0.64776746488424297</v>
      </c>
      <c r="Q2264" s="59">
        <v>0.61854449281262103</v>
      </c>
      <c r="R2264" s="59">
        <v>0.626839229174593</v>
      </c>
      <c r="S2264" s="59">
        <v>0.56978458211199601</v>
      </c>
    </row>
    <row r="2265" spans="1:19" x14ac:dyDescent="0.3">
      <c r="A2265" t="s">
        <v>3066</v>
      </c>
      <c r="B2265" t="s">
        <v>3067</v>
      </c>
      <c r="C2265" s="51" t="s">
        <v>43</v>
      </c>
      <c r="D2265" s="51" t="s">
        <v>216</v>
      </c>
      <c r="E2265" s="51" t="s">
        <v>44</v>
      </c>
      <c r="F2265" s="58">
        <v>114.579671859021</v>
      </c>
      <c r="G2265" s="58">
        <v>124.924235708737</v>
      </c>
      <c r="H2265" s="58">
        <v>117.5232282428</v>
      </c>
      <c r="I2265" s="58">
        <v>135.53980600794699</v>
      </c>
      <c r="J2265" s="58">
        <v>109.26437436841699</v>
      </c>
      <c r="K2265" s="58">
        <v>107.27385866936299</v>
      </c>
      <c r="L2265" s="58">
        <v>108.039209430094</v>
      </c>
      <c r="M2265" s="59">
        <v>0.67018794862492903</v>
      </c>
      <c r="N2265" s="59">
        <v>0.70282540966310303</v>
      </c>
      <c r="O2265" s="59">
        <v>0.67333587447971799</v>
      </c>
      <c r="P2265" s="59">
        <v>0.64780488195695596</v>
      </c>
      <c r="Q2265" s="59">
        <v>0.61858127382927497</v>
      </c>
      <c r="R2265" s="59">
        <v>0.62687723372881698</v>
      </c>
      <c r="S2265" s="59">
        <v>0.56981677730565194</v>
      </c>
    </row>
    <row r="2266" spans="1:19" x14ac:dyDescent="0.3">
      <c r="A2266" t="s">
        <v>3070</v>
      </c>
      <c r="B2266" t="s">
        <v>3071</v>
      </c>
      <c r="C2266" s="51" t="s">
        <v>43</v>
      </c>
      <c r="D2266" s="51" t="s">
        <v>216</v>
      </c>
      <c r="E2266" s="51" t="s">
        <v>44</v>
      </c>
      <c r="F2266" s="58">
        <v>114.579671859021</v>
      </c>
      <c r="G2266" s="58">
        <v>118.730429618119</v>
      </c>
      <c r="H2266" s="58">
        <v>120.01418543134599</v>
      </c>
      <c r="I2266" s="58">
        <v>130.26904436983401</v>
      </c>
      <c r="J2266" s="58">
        <v>110.472591570628</v>
      </c>
      <c r="K2266" s="58">
        <v>103.10996966886</v>
      </c>
      <c r="L2266" s="58">
        <v>101.983513514477</v>
      </c>
      <c r="M2266" s="59">
        <v>0.67018794862492903</v>
      </c>
      <c r="N2266" s="59">
        <v>0.70282540966310303</v>
      </c>
      <c r="O2266" s="59">
        <v>0.67333587447971799</v>
      </c>
      <c r="P2266" s="59">
        <v>0.64780488195695596</v>
      </c>
      <c r="Q2266" s="59">
        <v>0.61858127382927497</v>
      </c>
      <c r="R2266" s="59">
        <v>0.62687723372881698</v>
      </c>
      <c r="S2266" s="59">
        <v>0.56981677730565194</v>
      </c>
    </row>
    <row r="2267" spans="1:19" x14ac:dyDescent="0.3">
      <c r="A2267" t="s">
        <v>3060</v>
      </c>
      <c r="B2267" t="s">
        <v>3061</v>
      </c>
      <c r="C2267" s="51" t="s">
        <v>38</v>
      </c>
      <c r="D2267" s="51" t="s">
        <v>216</v>
      </c>
      <c r="E2267" s="51" t="s">
        <v>44</v>
      </c>
      <c r="F2267" s="58">
        <v>113.511902812587</v>
      </c>
      <c r="G2267" s="58">
        <v>122.271779478958</v>
      </c>
      <c r="H2267" s="58">
        <v>111.871428008769</v>
      </c>
      <c r="I2267" s="58">
        <v>139.76531111867001</v>
      </c>
      <c r="J2267" s="58">
        <v>116.325225425803</v>
      </c>
      <c r="K2267" s="58">
        <v>109.074703210178</v>
      </c>
      <c r="L2267" s="58">
        <v>108.343698185354</v>
      </c>
      <c r="M2267" s="59">
        <v>0.67015165565725299</v>
      </c>
      <c r="N2267" s="59">
        <v>0.70278994074644396</v>
      </c>
      <c r="O2267" s="59">
        <v>0.67330264849633104</v>
      </c>
      <c r="P2267" s="59">
        <v>0.64776746488424297</v>
      </c>
      <c r="Q2267" s="59">
        <v>0.61854449281262103</v>
      </c>
      <c r="R2267" s="59">
        <v>0.626839229174593</v>
      </c>
      <c r="S2267" s="59">
        <v>0.56978458211199601</v>
      </c>
    </row>
    <row r="2268" spans="1:19" x14ac:dyDescent="0.3">
      <c r="A2268" t="s">
        <v>3072</v>
      </c>
      <c r="B2268" t="s">
        <v>3073</v>
      </c>
      <c r="C2268" s="51" t="s">
        <v>43</v>
      </c>
      <c r="D2268" s="51" t="s">
        <v>216</v>
      </c>
      <c r="E2268" s="51" t="s">
        <v>44</v>
      </c>
      <c r="F2268" s="58">
        <v>117.280280977689</v>
      </c>
      <c r="G2268" s="58">
        <v>121.207952054366</v>
      </c>
      <c r="H2268" s="58">
        <v>110.056105796368</v>
      </c>
      <c r="I2268" s="58">
        <v>131.58569279989999</v>
      </c>
      <c r="J2268" s="58">
        <v>106.84793996399399</v>
      </c>
      <c r="K2268" s="58">
        <v>105.18878672746</v>
      </c>
      <c r="L2268" s="58">
        <v>108.039209430094</v>
      </c>
      <c r="M2268" s="59">
        <v>0.67018794862492903</v>
      </c>
      <c r="N2268" s="59">
        <v>0.70282540966310303</v>
      </c>
      <c r="O2268" s="59">
        <v>0.67333587447971799</v>
      </c>
      <c r="P2268" s="59">
        <v>0.64780488195695596</v>
      </c>
      <c r="Q2268" s="59">
        <v>0.61858127382927497</v>
      </c>
      <c r="R2268" s="59">
        <v>0.62687723372881698</v>
      </c>
      <c r="S2268" s="59">
        <v>0.56981677730565194</v>
      </c>
    </row>
    <row r="2269" spans="1:19" x14ac:dyDescent="0.3">
      <c r="A2269" t="s">
        <v>3984</v>
      </c>
      <c r="B2269" t="s">
        <v>3985</v>
      </c>
      <c r="C2269" s="51" t="s">
        <v>38</v>
      </c>
      <c r="D2269" s="51" t="s">
        <v>216</v>
      </c>
      <c r="E2269" s="51" t="s">
        <v>44</v>
      </c>
      <c r="F2269" s="58">
        <v>113.616058084789</v>
      </c>
      <c r="G2269" s="58">
        <v>132.34763747224</v>
      </c>
      <c r="H2269" s="58">
        <v>120.626996150907</v>
      </c>
      <c r="I2269" s="58">
        <v>125.16118150566101</v>
      </c>
      <c r="J2269" s="58">
        <v>110.524228909115</v>
      </c>
      <c r="K2269" s="58">
        <v>104.08696982768799</v>
      </c>
      <c r="L2269" s="58">
        <v>89.630029125346795</v>
      </c>
      <c r="M2269" s="59">
        <v>0.65641473428739805</v>
      </c>
      <c r="N2269" s="59">
        <v>0.69195966554539701</v>
      </c>
      <c r="O2269" s="59">
        <v>0.66021744375693903</v>
      </c>
      <c r="P2269" s="59">
        <v>0.63185010081274395</v>
      </c>
      <c r="Q2269" s="59">
        <v>0.60034421210365096</v>
      </c>
      <c r="R2269" s="59">
        <v>0.609813274677801</v>
      </c>
      <c r="S2269" s="59">
        <v>0.54972430554148799</v>
      </c>
    </row>
    <row r="2270" spans="1:19" x14ac:dyDescent="0.3">
      <c r="A2270" t="s">
        <v>3982</v>
      </c>
      <c r="B2270" t="s">
        <v>3983</v>
      </c>
      <c r="C2270" s="51" t="s">
        <v>38</v>
      </c>
      <c r="D2270" s="51" t="s">
        <v>216</v>
      </c>
      <c r="E2270" s="51" t="s">
        <v>44</v>
      </c>
      <c r="F2270" s="58">
        <v>113.616058084789</v>
      </c>
      <c r="G2270" s="58">
        <v>118.72129692429699</v>
      </c>
      <c r="H2270" s="58">
        <v>116.48120038674</v>
      </c>
      <c r="I2270" s="58">
        <v>123.84450125942899</v>
      </c>
      <c r="J2270" s="58">
        <v>111.732446111326</v>
      </c>
      <c r="K2270" s="58">
        <v>110.32969308628699</v>
      </c>
      <c r="L2270" s="58">
        <v>89.630029125346795</v>
      </c>
      <c r="M2270" s="59">
        <v>0.65641473428739805</v>
      </c>
      <c r="N2270" s="59">
        <v>0.69195966554539701</v>
      </c>
      <c r="O2270" s="59">
        <v>0.66021744375693903</v>
      </c>
      <c r="P2270" s="59">
        <v>0.63185010081274395</v>
      </c>
      <c r="Q2270" s="59">
        <v>0.60034421210365096</v>
      </c>
      <c r="R2270" s="59">
        <v>0.609813274677801</v>
      </c>
      <c r="S2270" s="59">
        <v>0.54972430554148799</v>
      </c>
    </row>
    <row r="2271" spans="1:19" x14ac:dyDescent="0.3">
      <c r="A2271" t="s">
        <v>3986</v>
      </c>
      <c r="B2271" t="s">
        <v>3987</v>
      </c>
      <c r="C2271" s="51" t="s">
        <v>43</v>
      </c>
      <c r="D2271" s="51" t="s">
        <v>216</v>
      </c>
      <c r="E2271" s="51" t="s">
        <v>39</v>
      </c>
      <c r="F2271" s="58">
        <v>110.697471152088</v>
      </c>
      <c r="G2271" s="58">
        <v>127.268677056233</v>
      </c>
      <c r="H2271" s="58">
        <v>120.555775154429</v>
      </c>
      <c r="I2271" s="58">
        <v>124.033362025465</v>
      </c>
      <c r="J2271" s="58">
        <v>118.27036053334101</v>
      </c>
      <c r="K2271" s="58">
        <v>108.355018974692</v>
      </c>
      <c r="L2271" s="58">
        <v>91.234482840404894</v>
      </c>
      <c r="M2271" s="59">
        <v>0.56012165628891697</v>
      </c>
      <c r="N2271" s="59">
        <v>0.58172470279613897</v>
      </c>
      <c r="O2271" s="59">
        <v>0.56193743049050404</v>
      </c>
      <c r="P2271" s="59">
        <v>0.54501220349858503</v>
      </c>
      <c r="Q2271" s="59">
        <v>0.52316986799312404</v>
      </c>
      <c r="R2271" s="59">
        <v>0.52855005722178605</v>
      </c>
      <c r="S2271" s="59">
        <v>0.48471150550354802</v>
      </c>
    </row>
    <row r="2272" spans="1:19" x14ac:dyDescent="0.3">
      <c r="A2272" t="s">
        <v>214</v>
      </c>
      <c r="B2272" t="s">
        <v>215</v>
      </c>
      <c r="C2272" s="51" t="s">
        <v>43</v>
      </c>
      <c r="D2272" s="51" t="s">
        <v>216</v>
      </c>
      <c r="E2272" s="51" t="s">
        <v>44</v>
      </c>
      <c r="F2272" s="58">
        <v>85.378891997507793</v>
      </c>
      <c r="G2272" s="58">
        <v>95.999397795751094</v>
      </c>
      <c r="H2272" s="58">
        <v>88.927222782351194</v>
      </c>
      <c r="I2272" s="58">
        <v>97.307301501899801</v>
      </c>
      <c r="J2272" s="58">
        <v>104.707258598933</v>
      </c>
      <c r="K2272" s="58">
        <v>116.174368413829</v>
      </c>
      <c r="L2272" s="58">
        <v>106.644677718869</v>
      </c>
      <c r="M2272" s="59">
        <v>0.49172646094342298</v>
      </c>
      <c r="N2272" s="59">
        <v>0.46123629465452298</v>
      </c>
      <c r="O2272" s="59">
        <v>0.35122264045606699</v>
      </c>
      <c r="P2272" s="59">
        <v>0.449746676517008</v>
      </c>
      <c r="Q2272" s="59">
        <v>0.39539584183758503</v>
      </c>
      <c r="R2272" s="59">
        <v>0.33942594513802898</v>
      </c>
      <c r="S2272" s="59">
        <v>0.01</v>
      </c>
    </row>
    <row r="2273" spans="1:19" x14ac:dyDescent="0.3">
      <c r="A2273" t="s">
        <v>3854</v>
      </c>
      <c r="B2273" t="s">
        <v>3855</v>
      </c>
      <c r="C2273" s="51" t="s">
        <v>43</v>
      </c>
      <c r="D2273" s="51" t="s">
        <v>216</v>
      </c>
      <c r="E2273" s="51" t="s">
        <v>39</v>
      </c>
      <c r="F2273" s="58">
        <v>98.271321163115601</v>
      </c>
      <c r="G2273" s="58">
        <v>105.088714607195</v>
      </c>
      <c r="H2273" s="58">
        <v>105.609389029558</v>
      </c>
      <c r="I2273" s="58">
        <v>102.74543526700199</v>
      </c>
      <c r="J2273" s="58">
        <v>96.452540693515601</v>
      </c>
      <c r="K2273" s="58">
        <v>97.612001777442799</v>
      </c>
      <c r="L2273" s="58">
        <v>102.212804820415</v>
      </c>
      <c r="M2273" s="59">
        <v>0.47601432540593602</v>
      </c>
      <c r="N2273" s="59">
        <v>0.50603329658500895</v>
      </c>
      <c r="O2273" s="59">
        <v>0.47901394391685598</v>
      </c>
      <c r="P2273" s="59">
        <v>0.455782459339375</v>
      </c>
      <c r="Q2273" s="59">
        <v>0.42793850603362599</v>
      </c>
      <c r="R2273" s="59">
        <v>0.43563742090482699</v>
      </c>
      <c r="S2273" s="59">
        <v>0.38460321445191098</v>
      </c>
    </row>
    <row r="2274" spans="1:19" x14ac:dyDescent="0.3">
      <c r="A2274" t="s">
        <v>3856</v>
      </c>
      <c r="B2274" t="s">
        <v>3857</v>
      </c>
      <c r="C2274" s="51" t="s">
        <v>43</v>
      </c>
      <c r="D2274" s="51" t="s">
        <v>216</v>
      </c>
      <c r="E2274" s="51" t="s">
        <v>44</v>
      </c>
      <c r="F2274" s="58">
        <v>97.406669097984704</v>
      </c>
      <c r="G2274" s="58">
        <v>108.87316495106499</v>
      </c>
      <c r="H2274" s="58">
        <v>103.660778027148</v>
      </c>
      <c r="I2274" s="58">
        <v>100.291969744772</v>
      </c>
      <c r="J2274" s="58">
        <v>91.317262396444093</v>
      </c>
      <c r="K2274" s="58">
        <v>98.030499908993406</v>
      </c>
      <c r="L2274" s="58">
        <v>99.362089121991502</v>
      </c>
      <c r="M2274" s="59">
        <v>0.60662490578199302</v>
      </c>
      <c r="N2274" s="59">
        <v>0.65261272866340503</v>
      </c>
      <c r="O2274" s="59">
        <v>0.61184792705355995</v>
      </c>
      <c r="P2274" s="59">
        <v>0.57635067175015398</v>
      </c>
      <c r="Q2274" s="59">
        <v>0.53727069969636998</v>
      </c>
      <c r="R2274" s="59">
        <v>0.54912719547087996</v>
      </c>
      <c r="S2274" s="59">
        <v>0.47858510261846898</v>
      </c>
    </row>
    <row r="2275" spans="1:19" x14ac:dyDescent="0.3">
      <c r="A2275" t="s">
        <v>3858</v>
      </c>
      <c r="B2275" t="s">
        <v>3859</v>
      </c>
      <c r="C2275" s="51" t="s">
        <v>43</v>
      </c>
      <c r="D2275" s="51" t="s">
        <v>216</v>
      </c>
      <c r="E2275" s="51" t="s">
        <v>44</v>
      </c>
      <c r="F2275" s="58">
        <v>96.337665153436205</v>
      </c>
      <c r="G2275" s="58">
        <v>102.820521397688</v>
      </c>
      <c r="H2275" s="58">
        <v>98.910311085874795</v>
      </c>
      <c r="I2275" s="58">
        <v>99.222132046924898</v>
      </c>
      <c r="J2275" s="58">
        <v>92.928081931673603</v>
      </c>
      <c r="K2275" s="58">
        <v>100.366353685787</v>
      </c>
      <c r="L2275" s="58">
        <v>101.633192392967</v>
      </c>
      <c r="M2275" s="59">
        <v>0.60523858861247504</v>
      </c>
      <c r="N2275" s="59">
        <v>0.65157640706437603</v>
      </c>
      <c r="O2275" s="59">
        <v>0.61008359635587495</v>
      </c>
      <c r="P2275" s="59">
        <v>0.57533582189586296</v>
      </c>
      <c r="Q2275" s="59">
        <v>0.53636558924807898</v>
      </c>
      <c r="R2275" s="59">
        <v>0.54762345911006005</v>
      </c>
      <c r="S2275" s="59">
        <v>0.477477642315564</v>
      </c>
    </row>
    <row r="2276" spans="1:19" x14ac:dyDescent="0.3">
      <c r="A2276" t="s">
        <v>3606</v>
      </c>
      <c r="B2276" t="s">
        <v>3607</v>
      </c>
      <c r="C2276" s="51" t="s">
        <v>38</v>
      </c>
      <c r="D2276" s="51" t="s">
        <v>216</v>
      </c>
      <c r="E2276" s="51" t="s">
        <v>39</v>
      </c>
      <c r="F2276" s="58">
        <v>97.360569876196905</v>
      </c>
      <c r="G2276" s="58">
        <v>89.741288342230007</v>
      </c>
      <c r="H2276" s="58">
        <v>93.204454002046901</v>
      </c>
      <c r="I2276" s="58">
        <v>94.234753824750101</v>
      </c>
      <c r="J2276" s="58">
        <v>93.623245981618197</v>
      </c>
      <c r="K2276" s="58">
        <v>97.512101372732005</v>
      </c>
      <c r="L2276" s="58">
        <v>108.101044756492</v>
      </c>
      <c r="M2276" s="59">
        <v>0.40563354303396099</v>
      </c>
      <c r="N2276" s="59">
        <v>0.43565549959736699</v>
      </c>
      <c r="O2276" s="59">
        <v>0.40813902754208298</v>
      </c>
      <c r="P2276" s="59">
        <v>0.38605993992791299</v>
      </c>
      <c r="Q2276" s="59">
        <v>0.35863569148135899</v>
      </c>
      <c r="R2276" s="59">
        <v>0.36511393735866798</v>
      </c>
      <c r="S2276" s="59">
        <v>0.31421803133165599</v>
      </c>
    </row>
    <row r="2277" spans="1:19" x14ac:dyDescent="0.3">
      <c r="A2277" t="s">
        <v>3602</v>
      </c>
      <c r="B2277" t="s">
        <v>3603</v>
      </c>
      <c r="C2277" s="51" t="s">
        <v>38</v>
      </c>
      <c r="D2277" s="51" t="s">
        <v>216</v>
      </c>
      <c r="E2277" s="51" t="s">
        <v>39</v>
      </c>
      <c r="F2277" s="58">
        <v>97.360569876196905</v>
      </c>
      <c r="G2277" s="58">
        <v>89.741288342230007</v>
      </c>
      <c r="H2277" s="58">
        <v>93.204454002046901</v>
      </c>
      <c r="I2277" s="58">
        <v>94.234753824750101</v>
      </c>
      <c r="J2277" s="58">
        <v>93.623245981618197</v>
      </c>
      <c r="K2277" s="58">
        <v>97.512101372732005</v>
      </c>
      <c r="L2277" s="58">
        <v>108.101044756492</v>
      </c>
      <c r="M2277" s="59">
        <v>0.40563354303396099</v>
      </c>
      <c r="N2277" s="59">
        <v>0.43565549959736699</v>
      </c>
      <c r="O2277" s="59">
        <v>0.40813902754208298</v>
      </c>
      <c r="P2277" s="59">
        <v>0.38605993992791299</v>
      </c>
      <c r="Q2277" s="59">
        <v>0.35863569148135899</v>
      </c>
      <c r="R2277" s="59">
        <v>0.36511393735866798</v>
      </c>
      <c r="S2277" s="59">
        <v>0.31421803133165599</v>
      </c>
    </row>
    <row r="2278" spans="1:19" x14ac:dyDescent="0.3">
      <c r="A2278" t="s">
        <v>3600</v>
      </c>
      <c r="B2278" t="s">
        <v>3601</v>
      </c>
      <c r="C2278" s="51" t="s">
        <v>43</v>
      </c>
      <c r="D2278" s="51" t="s">
        <v>216</v>
      </c>
      <c r="E2278" s="51" t="s">
        <v>39</v>
      </c>
      <c r="F2278" s="58">
        <v>97.360569876196905</v>
      </c>
      <c r="G2278" s="58">
        <v>89.741288342230007</v>
      </c>
      <c r="H2278" s="58">
        <v>93.204454002046901</v>
      </c>
      <c r="I2278" s="58">
        <v>94.234753824750101</v>
      </c>
      <c r="J2278" s="58">
        <v>93.623245981618197</v>
      </c>
      <c r="K2278" s="58">
        <v>97.512101372732005</v>
      </c>
      <c r="L2278" s="58">
        <v>108.101044756492</v>
      </c>
      <c r="M2278" s="59">
        <v>0.40563354303396099</v>
      </c>
      <c r="N2278" s="59">
        <v>0.43565549959736699</v>
      </c>
      <c r="O2278" s="59">
        <v>0.40813902754208298</v>
      </c>
      <c r="P2278" s="59">
        <v>0.38605993992791299</v>
      </c>
      <c r="Q2278" s="59">
        <v>0.35863569148135899</v>
      </c>
      <c r="R2278" s="59">
        <v>0.36511393735866798</v>
      </c>
      <c r="S2278" s="59">
        <v>0.31421803133165599</v>
      </c>
    </row>
    <row r="2279" spans="1:19" x14ac:dyDescent="0.3">
      <c r="A2279" t="s">
        <v>3894</v>
      </c>
      <c r="B2279" t="s">
        <v>3895</v>
      </c>
      <c r="C2279" s="51" t="s">
        <v>38</v>
      </c>
      <c r="D2279" s="51" t="s">
        <v>216</v>
      </c>
      <c r="E2279" s="51" t="s">
        <v>44</v>
      </c>
      <c r="F2279" s="58">
        <v>82.009821223631704</v>
      </c>
      <c r="G2279" s="58">
        <v>97.022919817284404</v>
      </c>
      <c r="H2279" s="58">
        <v>89.090127100901199</v>
      </c>
      <c r="I2279" s="58">
        <v>92.676175262450599</v>
      </c>
      <c r="J2279" s="58">
        <v>82.448235826498305</v>
      </c>
      <c r="K2279" s="58">
        <v>100.99094592226901</v>
      </c>
      <c r="L2279" s="58">
        <v>101.78211061044099</v>
      </c>
      <c r="M2279" s="59">
        <v>0.56141193833428604</v>
      </c>
      <c r="N2279" s="59">
        <v>0.541370997714404</v>
      </c>
      <c r="O2279" s="59">
        <v>0.46637862580005202</v>
      </c>
      <c r="P2279" s="59">
        <v>0.52978489863662603</v>
      </c>
      <c r="Q2279" s="59">
        <v>0.49033844707633201</v>
      </c>
      <c r="R2279" s="59">
        <v>0.45532331091263001</v>
      </c>
      <c r="S2279" s="59">
        <v>0.25916588045246602</v>
      </c>
    </row>
    <row r="2280" spans="1:19" x14ac:dyDescent="0.3">
      <c r="A2280" t="s">
        <v>3598</v>
      </c>
      <c r="B2280" t="s">
        <v>3599</v>
      </c>
      <c r="C2280" s="51" t="s">
        <v>43</v>
      </c>
      <c r="D2280" s="51" t="s">
        <v>216</v>
      </c>
      <c r="E2280" s="51" t="s">
        <v>39</v>
      </c>
      <c r="F2280" s="58">
        <v>97.360569876196905</v>
      </c>
      <c r="G2280" s="58">
        <v>89.741288342230007</v>
      </c>
      <c r="H2280" s="58">
        <v>93.204454002046901</v>
      </c>
      <c r="I2280" s="58">
        <v>94.234753824750101</v>
      </c>
      <c r="J2280" s="58">
        <v>93.623245981618197</v>
      </c>
      <c r="K2280" s="58">
        <v>97.512101372732005</v>
      </c>
      <c r="L2280" s="58">
        <v>108.101044756492</v>
      </c>
      <c r="M2280" s="59">
        <v>0.40563354303396099</v>
      </c>
      <c r="N2280" s="59">
        <v>0.43565549959736699</v>
      </c>
      <c r="O2280" s="59">
        <v>0.40813902754208298</v>
      </c>
      <c r="P2280" s="59">
        <v>0.38605993992791299</v>
      </c>
      <c r="Q2280" s="59">
        <v>0.35863569148135899</v>
      </c>
      <c r="R2280" s="59">
        <v>0.36511393735866798</v>
      </c>
      <c r="S2280" s="59">
        <v>0.31421803133165599</v>
      </c>
    </row>
    <row r="2281" spans="1:19" x14ac:dyDescent="0.3">
      <c r="A2281" t="s">
        <v>3610</v>
      </c>
      <c r="B2281" t="s">
        <v>3611</v>
      </c>
      <c r="C2281" s="51" t="s">
        <v>43</v>
      </c>
      <c r="D2281" s="51" t="s">
        <v>216</v>
      </c>
      <c r="E2281" s="51" t="s">
        <v>44</v>
      </c>
      <c r="F2281" s="58">
        <v>99.284003157875205</v>
      </c>
      <c r="G2281" s="58">
        <v>90.424564956628899</v>
      </c>
      <c r="H2281" s="58">
        <v>95.524147955302794</v>
      </c>
      <c r="I2281" s="58">
        <v>94.2558797594954</v>
      </c>
      <c r="J2281" s="58">
        <v>92.497498917482503</v>
      </c>
      <c r="K2281" s="58">
        <v>96.943291114311506</v>
      </c>
      <c r="L2281" s="58">
        <v>112.23435683142699</v>
      </c>
      <c r="M2281" s="59">
        <v>0.56858493036414204</v>
      </c>
      <c r="N2281" s="59">
        <v>0.61780757784745799</v>
      </c>
      <c r="O2281" s="59">
        <v>0.57395565087272205</v>
      </c>
      <c r="P2281" s="59">
        <v>0.53570818254911601</v>
      </c>
      <c r="Q2281" s="59">
        <v>0.49438223549584298</v>
      </c>
      <c r="R2281" s="59">
        <v>0.506900912503782</v>
      </c>
      <c r="S2281" s="59">
        <v>0.43200888012056499</v>
      </c>
    </row>
    <row r="2282" spans="1:19" x14ac:dyDescent="0.3">
      <c r="A2282" t="s">
        <v>3892</v>
      </c>
      <c r="B2282" t="s">
        <v>3893</v>
      </c>
      <c r="C2282" s="51" t="s">
        <v>43</v>
      </c>
      <c r="D2282" s="51" t="s">
        <v>216</v>
      </c>
      <c r="E2282" s="51" t="s">
        <v>39</v>
      </c>
      <c r="F2282" s="58">
        <v>86.537161980511598</v>
      </c>
      <c r="G2282" s="58">
        <v>97.347209291363797</v>
      </c>
      <c r="H2282" s="58">
        <v>93.063335819434897</v>
      </c>
      <c r="I2282" s="58">
        <v>92.519226111699894</v>
      </c>
      <c r="J2282" s="58">
        <v>86.451046483959701</v>
      </c>
      <c r="K2282" s="58">
        <v>102.513777813142</v>
      </c>
      <c r="L2282" s="58"/>
      <c r="M2282" s="59">
        <v>0.391156757399233</v>
      </c>
      <c r="N2282" s="59">
        <v>0.39656520557450597</v>
      </c>
      <c r="O2282" s="59">
        <v>0.36444173887818798</v>
      </c>
      <c r="P2282" s="59">
        <v>0.37479366058255897</v>
      </c>
      <c r="Q2282" s="59">
        <v>0.351357828086724</v>
      </c>
      <c r="R2282" s="59">
        <v>0.34282787038185802</v>
      </c>
      <c r="S2282" s="59">
        <v>0.25916588045246602</v>
      </c>
    </row>
    <row r="2283" spans="1:19" x14ac:dyDescent="0.3">
      <c r="A2283" t="s">
        <v>3604</v>
      </c>
      <c r="B2283" t="s">
        <v>3605</v>
      </c>
      <c r="C2283" s="51" t="s">
        <v>43</v>
      </c>
      <c r="D2283" s="51" t="s">
        <v>216</v>
      </c>
      <c r="E2283" s="51" t="s">
        <v>44</v>
      </c>
      <c r="F2283" s="58">
        <v>99.284003157875205</v>
      </c>
      <c r="G2283" s="58">
        <v>87.9470425203817</v>
      </c>
      <c r="H2283" s="58">
        <v>93.863503525746694</v>
      </c>
      <c r="I2283" s="58">
        <v>94.2558797594954</v>
      </c>
      <c r="J2283" s="58">
        <v>96.122174653713401</v>
      </c>
      <c r="K2283" s="58">
        <v>96.943291114311506</v>
      </c>
      <c r="L2283" s="58">
        <v>108.197229941553</v>
      </c>
      <c r="M2283" s="59">
        <v>0.56858493036414204</v>
      </c>
      <c r="N2283" s="59">
        <v>0.61780757784745799</v>
      </c>
      <c r="O2283" s="59">
        <v>0.57395565087272205</v>
      </c>
      <c r="P2283" s="59">
        <v>0.53570818254911601</v>
      </c>
      <c r="Q2283" s="59">
        <v>0.49438223549584298</v>
      </c>
      <c r="R2283" s="59">
        <v>0.506900912503782</v>
      </c>
      <c r="S2283" s="59">
        <v>0.43200888012056499</v>
      </c>
    </row>
    <row r="2284" spans="1:19" x14ac:dyDescent="0.3">
      <c r="A2284" t="s">
        <v>3608</v>
      </c>
      <c r="B2284" t="s">
        <v>3609</v>
      </c>
      <c r="C2284" s="51" t="s">
        <v>38</v>
      </c>
      <c r="D2284" s="51" t="s">
        <v>216</v>
      </c>
      <c r="E2284" s="51" t="s">
        <v>39</v>
      </c>
      <c r="F2284" s="58">
        <v>97.360569876196905</v>
      </c>
      <c r="G2284" s="58">
        <v>89.741288342230007</v>
      </c>
      <c r="H2284" s="58">
        <v>93.204454002046901</v>
      </c>
      <c r="I2284" s="58">
        <v>94.234753824750101</v>
      </c>
      <c r="J2284" s="58">
        <v>93.623245981618197</v>
      </c>
      <c r="K2284" s="58">
        <v>97.512101372732005</v>
      </c>
      <c r="L2284" s="58">
        <v>108.101044756492</v>
      </c>
      <c r="M2284" s="59">
        <v>0.40563354303396099</v>
      </c>
      <c r="N2284" s="59">
        <v>0.43565549959736699</v>
      </c>
      <c r="O2284" s="59">
        <v>0.40813902754208298</v>
      </c>
      <c r="P2284" s="59">
        <v>0.38605993992791299</v>
      </c>
      <c r="Q2284" s="59">
        <v>0.35863569148135899</v>
      </c>
      <c r="R2284" s="59">
        <v>0.36511393735866798</v>
      </c>
      <c r="S2284" s="59">
        <v>0.31421803133165599</v>
      </c>
    </row>
    <row r="2285" spans="1:19" x14ac:dyDescent="0.3">
      <c r="A2285" t="s">
        <v>4554</v>
      </c>
      <c r="B2285" t="s">
        <v>4555</v>
      </c>
      <c r="C2285" s="51" t="s">
        <v>43</v>
      </c>
      <c r="D2285" s="51" t="s">
        <v>216</v>
      </c>
      <c r="E2285" s="51" t="s">
        <v>44</v>
      </c>
      <c r="F2285" s="58">
        <v>104.49763813229799</v>
      </c>
      <c r="G2285" s="58">
        <v>102.208006734701</v>
      </c>
      <c r="H2285" s="58">
        <v>128.83488504238201</v>
      </c>
      <c r="I2285" s="58">
        <v>102.877361002576</v>
      </c>
      <c r="J2285" s="58">
        <v>97.679759471106195</v>
      </c>
      <c r="K2285" s="58">
        <v>96.036178240041707</v>
      </c>
      <c r="L2285" s="58">
        <v>92.176885583385697</v>
      </c>
      <c r="M2285" s="59">
        <v>0.65034824135812996</v>
      </c>
      <c r="N2285" s="59">
        <v>0.68729577050198098</v>
      </c>
      <c r="O2285" s="59">
        <v>0.65447363746025899</v>
      </c>
      <c r="P2285" s="59">
        <v>0.62532602760058997</v>
      </c>
      <c r="Q2285" s="59">
        <v>0.59285718246781804</v>
      </c>
      <c r="R2285" s="59">
        <v>0.60257742678043702</v>
      </c>
      <c r="S2285" s="59">
        <v>0.54135961650639497</v>
      </c>
    </row>
    <row r="2286" spans="1:19" x14ac:dyDescent="0.3">
      <c r="A2286" t="s">
        <v>1100</v>
      </c>
      <c r="B2286" t="s">
        <v>1101</v>
      </c>
      <c r="C2286" s="51" t="s">
        <v>38</v>
      </c>
      <c r="D2286" s="51" t="s">
        <v>216</v>
      </c>
      <c r="E2286" s="51" t="s">
        <v>44</v>
      </c>
      <c r="F2286" s="58">
        <v>95.841685065934101</v>
      </c>
      <c r="G2286" s="58">
        <v>94.687726143568298</v>
      </c>
      <c r="H2286" s="58">
        <v>101.13691091346401</v>
      </c>
      <c r="I2286" s="58">
        <v>96.949003739649896</v>
      </c>
      <c r="J2286" s="58">
        <v>93.226647092438895</v>
      </c>
      <c r="K2286" s="58">
        <v>91.209873591866597</v>
      </c>
      <c r="L2286" s="58">
        <v>99.435895276469495</v>
      </c>
      <c r="M2286" s="59">
        <v>0.63183387195954099</v>
      </c>
      <c r="N2286" s="59">
        <v>0.672546559021034</v>
      </c>
      <c r="O2286" s="59">
        <v>0.63611124641186101</v>
      </c>
      <c r="P2286" s="59">
        <v>0.60439435122580798</v>
      </c>
      <c r="Q2286" s="59">
        <v>0.56860578857208999</v>
      </c>
      <c r="R2286" s="59">
        <v>0.57918129061189905</v>
      </c>
      <c r="S2286" s="59">
        <v>0.41550812638896001</v>
      </c>
    </row>
    <row r="2287" spans="1:19" x14ac:dyDescent="0.3">
      <c r="A2287" t="s">
        <v>1104</v>
      </c>
      <c r="B2287" t="s">
        <v>1105</v>
      </c>
      <c r="C2287" s="51" t="s">
        <v>43</v>
      </c>
      <c r="D2287" s="51" t="s">
        <v>216</v>
      </c>
      <c r="E2287" s="51" t="s">
        <v>44</v>
      </c>
      <c r="F2287" s="58">
        <v>102.12100816604099</v>
      </c>
      <c r="G2287" s="58">
        <v>98.582551662559197</v>
      </c>
      <c r="H2287" s="58">
        <v>112.215769990677</v>
      </c>
      <c r="I2287" s="58">
        <v>96.697360131696797</v>
      </c>
      <c r="J2287" s="58">
        <v>100.568506615505</v>
      </c>
      <c r="K2287" s="58">
        <v>89.175689224840099</v>
      </c>
      <c r="L2287" s="58">
        <v>98.403585754763498</v>
      </c>
      <c r="M2287" s="59">
        <v>0.63093498232614997</v>
      </c>
      <c r="N2287" s="59">
        <v>0.67110743450925803</v>
      </c>
      <c r="O2287" s="59">
        <v>0.63537953227155997</v>
      </c>
      <c r="P2287" s="59">
        <v>0.60285912568197797</v>
      </c>
      <c r="Q2287" s="59">
        <v>0.56690313984433505</v>
      </c>
      <c r="R2287" s="59">
        <v>0.57810385853250001</v>
      </c>
      <c r="S2287" s="59">
        <v>0.49849498530833802</v>
      </c>
    </row>
    <row r="2288" spans="1:19" x14ac:dyDescent="0.3">
      <c r="A2288" t="s">
        <v>4548</v>
      </c>
      <c r="B2288" t="s">
        <v>4549</v>
      </c>
      <c r="C2288" s="51" t="s">
        <v>38</v>
      </c>
      <c r="D2288" s="51" t="s">
        <v>216</v>
      </c>
      <c r="E2288" s="51" t="s">
        <v>44</v>
      </c>
      <c r="F2288" s="58">
        <v>100.72119298570399</v>
      </c>
      <c r="G2288" s="58">
        <v>93.361744414303402</v>
      </c>
      <c r="H2288" s="58">
        <v>126.50441149061599</v>
      </c>
      <c r="I2288" s="58">
        <v>107.098920908618</v>
      </c>
      <c r="J2288" s="58">
        <v>99.907683808613797</v>
      </c>
      <c r="K2288" s="58">
        <v>93.673128047188996</v>
      </c>
      <c r="L2288" s="58">
        <v>92.481402242674207</v>
      </c>
      <c r="M2288" s="59">
        <v>0.65035249436937403</v>
      </c>
      <c r="N2288" s="59">
        <v>0.687298085125023</v>
      </c>
      <c r="O2288" s="59">
        <v>0.65447363746025899</v>
      </c>
      <c r="P2288" s="59">
        <v>0.625323380633102</v>
      </c>
      <c r="Q2288" s="59">
        <v>0.59285281225080599</v>
      </c>
      <c r="R2288" s="59">
        <v>0.60257236470067999</v>
      </c>
      <c r="S2288" s="59">
        <v>0.54135672729339701</v>
      </c>
    </row>
    <row r="2289" spans="1:19" x14ac:dyDescent="0.3">
      <c r="A2289" t="s">
        <v>1098</v>
      </c>
      <c r="B2289" t="s">
        <v>1099</v>
      </c>
      <c r="C2289" s="51" t="s">
        <v>38</v>
      </c>
      <c r="D2289" s="51" t="s">
        <v>216</v>
      </c>
      <c r="E2289" s="51" t="s">
        <v>44</v>
      </c>
      <c r="F2289" s="58">
        <v>101.053255504809</v>
      </c>
      <c r="G2289" s="58">
        <v>98.407629695536997</v>
      </c>
      <c r="H2289" s="58">
        <v>104.078799510458</v>
      </c>
      <c r="I2289" s="58">
        <v>103.556254369436</v>
      </c>
      <c r="J2289" s="58">
        <v>104.004652981143</v>
      </c>
      <c r="K2289" s="58">
        <v>97.219257024254404</v>
      </c>
      <c r="L2289" s="58">
        <v>98.708074510023806</v>
      </c>
      <c r="M2289" s="59">
        <v>0.63089020583419397</v>
      </c>
      <c r="N2289" s="59">
        <v>0.67105904418972195</v>
      </c>
      <c r="O2289" s="59">
        <v>0.63533049671224495</v>
      </c>
      <c r="P2289" s="59">
        <v>0.60281420915947403</v>
      </c>
      <c r="Q2289" s="59">
        <v>0.56686106138757697</v>
      </c>
      <c r="R2289" s="59">
        <v>0.57805530310258002</v>
      </c>
      <c r="S2289" s="59">
        <v>0.49846910406568501</v>
      </c>
    </row>
    <row r="2290" spans="1:19" x14ac:dyDescent="0.3">
      <c r="A2290" t="s">
        <v>1102</v>
      </c>
      <c r="B2290" t="s">
        <v>1103</v>
      </c>
      <c r="C2290" s="51" t="s">
        <v>43</v>
      </c>
      <c r="D2290" s="51" t="s">
        <v>216</v>
      </c>
      <c r="E2290" s="51" t="s">
        <v>44</v>
      </c>
      <c r="F2290" s="58">
        <v>102.12100816604099</v>
      </c>
      <c r="G2290" s="58">
        <v>98.582551662559197</v>
      </c>
      <c r="H2290" s="58">
        <v>105.578979214811</v>
      </c>
      <c r="I2290" s="58">
        <v>100.65141607064299</v>
      </c>
      <c r="J2290" s="58">
        <v>96.943833002678204</v>
      </c>
      <c r="K2290" s="58">
        <v>89.175689224840099</v>
      </c>
      <c r="L2290" s="58">
        <v>100.422149199701</v>
      </c>
      <c r="M2290" s="59">
        <v>0.63093498232614997</v>
      </c>
      <c r="N2290" s="59">
        <v>0.67110743450925803</v>
      </c>
      <c r="O2290" s="59">
        <v>0.63537953227155997</v>
      </c>
      <c r="P2290" s="59">
        <v>0.60285912568197797</v>
      </c>
      <c r="Q2290" s="59">
        <v>0.56690313984433505</v>
      </c>
      <c r="R2290" s="59">
        <v>0.57810385853250001</v>
      </c>
      <c r="S2290" s="59">
        <v>0.49849498530833802</v>
      </c>
    </row>
    <row r="2291" spans="1:19" x14ac:dyDescent="0.3">
      <c r="A2291" t="s">
        <v>4552</v>
      </c>
      <c r="B2291" t="s">
        <v>4553</v>
      </c>
      <c r="C2291" s="51" t="s">
        <v>43</v>
      </c>
      <c r="D2291" s="51" t="s">
        <v>216</v>
      </c>
      <c r="E2291" s="51" t="s">
        <v>44</v>
      </c>
      <c r="F2291" s="58">
        <v>100.606218017947</v>
      </c>
      <c r="G2291" s="58">
        <v>95.303788759550898</v>
      </c>
      <c r="H2291" s="58">
        <v>125.72105617566601</v>
      </c>
      <c r="I2291" s="58">
        <v>104.612105680364</v>
      </c>
      <c r="J2291" s="58">
        <v>97.5582428184793</v>
      </c>
      <c r="K2291" s="58">
        <v>95.689298808958696</v>
      </c>
      <c r="L2291" s="58">
        <v>92.264922792224198</v>
      </c>
      <c r="M2291" s="59">
        <v>0.64962452809434201</v>
      </c>
      <c r="N2291" s="59">
        <v>0.68640818206418797</v>
      </c>
      <c r="O2291" s="59">
        <v>0.65367169578147699</v>
      </c>
      <c r="P2291" s="59">
        <v>0.62456824413624901</v>
      </c>
      <c r="Q2291" s="59">
        <v>0.59210915243304496</v>
      </c>
      <c r="R2291" s="59">
        <v>0.601832583677265</v>
      </c>
      <c r="S2291" s="59">
        <v>0.54038181800610297</v>
      </c>
    </row>
    <row r="2292" spans="1:19" x14ac:dyDescent="0.3">
      <c r="A2292" t="s">
        <v>4550</v>
      </c>
      <c r="B2292" t="s">
        <v>4551</v>
      </c>
      <c r="C2292" s="51" t="s">
        <v>43</v>
      </c>
      <c r="D2292" s="51" t="s">
        <v>216</v>
      </c>
      <c r="E2292" s="51" t="s">
        <v>44</v>
      </c>
      <c r="F2292" s="58">
        <v>110.559999300944</v>
      </c>
      <c r="G2292" s="58">
        <v>101.50196408858</v>
      </c>
      <c r="H2292" s="58">
        <v>130.05661069677899</v>
      </c>
      <c r="I2292" s="58">
        <v>108.893670876963</v>
      </c>
      <c r="J2292" s="58">
        <v>107.944292352548</v>
      </c>
      <c r="K2292" s="58">
        <v>92.131193249658594</v>
      </c>
      <c r="L2292" s="58">
        <v>95.387634679360204</v>
      </c>
      <c r="M2292" s="59">
        <v>0.70867417300763003</v>
      </c>
      <c r="N2292" s="59">
        <v>0.749641284961437</v>
      </c>
      <c r="O2292" s="59">
        <v>0.71308771175733798</v>
      </c>
      <c r="P2292" s="59">
        <v>0.682770595665667</v>
      </c>
      <c r="Q2292" s="59">
        <v>0.64740305225107397</v>
      </c>
      <c r="R2292" s="59">
        <v>0.65687540364374497</v>
      </c>
      <c r="S2292" s="59">
        <v>0.59045313508081798</v>
      </c>
    </row>
    <row r="2293" spans="1:19" x14ac:dyDescent="0.3">
      <c r="A2293" t="s">
        <v>4550</v>
      </c>
      <c r="B2293" t="s">
        <v>4551</v>
      </c>
      <c r="C2293" s="51" t="s">
        <v>43</v>
      </c>
      <c r="D2293" s="51" t="s">
        <v>216</v>
      </c>
      <c r="E2293" s="51" t="s">
        <v>44</v>
      </c>
      <c r="F2293" s="58">
        <v>110.559999300944</v>
      </c>
      <c r="G2293" s="58">
        <v>101.50196408858</v>
      </c>
      <c r="H2293" s="58">
        <v>130.05661069677899</v>
      </c>
      <c r="I2293" s="58">
        <v>108.893670876963</v>
      </c>
      <c r="J2293" s="58">
        <v>107.944292352548</v>
      </c>
      <c r="K2293" s="58">
        <v>92.131193249658594</v>
      </c>
      <c r="L2293" s="58">
        <v>95.387634679360204</v>
      </c>
      <c r="M2293" s="59">
        <v>0.70867417300763003</v>
      </c>
      <c r="N2293" s="59">
        <v>0.749641284961437</v>
      </c>
      <c r="O2293" s="59">
        <v>0.71308771175733798</v>
      </c>
      <c r="P2293" s="59">
        <v>0.682770595665667</v>
      </c>
      <c r="Q2293" s="59">
        <v>0.64740305225107397</v>
      </c>
      <c r="R2293" s="59">
        <v>0.65687540364374497</v>
      </c>
      <c r="S2293" s="59">
        <v>0.59045313508081798</v>
      </c>
    </row>
    <row r="2294" spans="1:19" x14ac:dyDescent="0.3">
      <c r="A2294" t="s">
        <v>1096</v>
      </c>
      <c r="B2294" t="s">
        <v>1097</v>
      </c>
      <c r="C2294" s="51" t="s">
        <v>38</v>
      </c>
      <c r="D2294" s="51" t="s">
        <v>216</v>
      </c>
      <c r="E2294" s="51" t="s">
        <v>44</v>
      </c>
      <c r="F2294" s="58">
        <v>107.09851598351</v>
      </c>
      <c r="G2294" s="58">
        <v>98.0832258985278</v>
      </c>
      <c r="H2294" s="58">
        <v>107.452511259171</v>
      </c>
      <c r="I2294" s="58">
        <v>107.439703871053</v>
      </c>
      <c r="J2294" s="58">
        <v>105.399536749025</v>
      </c>
      <c r="K2294" s="58">
        <v>90.019725814884396</v>
      </c>
      <c r="L2294" s="58">
        <v>99.117845163524393</v>
      </c>
      <c r="M2294" s="59">
        <v>0.66067543474456003</v>
      </c>
      <c r="N2294" s="59">
        <v>0.70108326281369804</v>
      </c>
      <c r="O2294" s="59">
        <v>0.66517269546964797</v>
      </c>
      <c r="P2294" s="59">
        <v>0.63250002564924601</v>
      </c>
      <c r="Q2294" s="59">
        <v>0.595800138681157</v>
      </c>
      <c r="R2294" s="59">
        <v>0.60711643495241097</v>
      </c>
      <c r="S2294" s="59">
        <v>0.52683154405255905</v>
      </c>
    </row>
    <row r="2295" spans="1:19" x14ac:dyDescent="0.3">
      <c r="A2295" t="s">
        <v>3460</v>
      </c>
      <c r="B2295" t="s">
        <v>3461</v>
      </c>
      <c r="C2295" s="51" t="s">
        <v>43</v>
      </c>
      <c r="D2295" s="51" t="s">
        <v>216</v>
      </c>
      <c r="E2295" s="51" t="s">
        <v>39</v>
      </c>
      <c r="F2295" s="58">
        <v>114.62200029948001</v>
      </c>
      <c r="G2295" s="58">
        <v>114.367301570387</v>
      </c>
      <c r="H2295" s="58">
        <v>112.34951265851799</v>
      </c>
      <c r="I2295" s="58">
        <v>120.050168840976</v>
      </c>
      <c r="J2295" s="58">
        <v>123.400312945669</v>
      </c>
      <c r="K2295" s="58">
        <v>107.385196738773</v>
      </c>
      <c r="L2295" s="58">
        <v>89.732492716743096</v>
      </c>
      <c r="M2295" s="59">
        <v>0.54909762657004102</v>
      </c>
      <c r="N2295" s="59">
        <v>0.57293439313370498</v>
      </c>
      <c r="O2295" s="59">
        <v>0.55119916610374298</v>
      </c>
      <c r="P2295" s="59">
        <v>0.53274118840138296</v>
      </c>
      <c r="Q2295" s="59">
        <v>0.50865611930056798</v>
      </c>
      <c r="R2295" s="59">
        <v>0.51472282344877196</v>
      </c>
      <c r="S2295" s="59">
        <v>0.45719860135742901</v>
      </c>
    </row>
    <row r="2296" spans="1:19" x14ac:dyDescent="0.3">
      <c r="A2296" t="s">
        <v>3458</v>
      </c>
      <c r="B2296" t="s">
        <v>3459</v>
      </c>
      <c r="C2296" s="51" t="s">
        <v>43</v>
      </c>
      <c r="D2296" s="51" t="s">
        <v>216</v>
      </c>
      <c r="E2296" s="51" t="s">
        <v>44</v>
      </c>
      <c r="F2296" s="58">
        <v>117.90690574852</v>
      </c>
      <c r="G2296" s="58">
        <v>110.60328480765899</v>
      </c>
      <c r="H2296" s="58">
        <v>113.33503272449001</v>
      </c>
      <c r="I2296" s="58">
        <v>119.63900851761299</v>
      </c>
      <c r="J2296" s="58">
        <v>123.50281547552601</v>
      </c>
      <c r="K2296" s="58">
        <v>105.707792979239</v>
      </c>
      <c r="L2296" s="58">
        <v>88.732747195897502</v>
      </c>
      <c r="M2296" s="59">
        <v>0.64697322456166895</v>
      </c>
      <c r="N2296" s="59">
        <v>0.68559516764155404</v>
      </c>
      <c r="O2296" s="59">
        <v>0.65077334743037096</v>
      </c>
      <c r="P2296" s="59">
        <v>0.62231782550186199</v>
      </c>
      <c r="Q2296" s="59">
        <v>0.58898763939941701</v>
      </c>
      <c r="R2296" s="59">
        <v>0.597789369595636</v>
      </c>
      <c r="S2296" s="59">
        <v>0.52791346919299498</v>
      </c>
    </row>
    <row r="2297" spans="1:19" x14ac:dyDescent="0.3">
      <c r="A2297" t="s">
        <v>2201</v>
      </c>
      <c r="B2297" t="s">
        <v>2202</v>
      </c>
      <c r="C2297" s="51" t="s">
        <v>38</v>
      </c>
      <c r="D2297" s="51" t="s">
        <v>216</v>
      </c>
      <c r="E2297" s="51" t="s">
        <v>39</v>
      </c>
      <c r="F2297" s="58">
        <v>81.608165286676495</v>
      </c>
      <c r="G2297" s="58">
        <v>79.5287684557848</v>
      </c>
      <c r="H2297" s="58">
        <v>90.923642249735906</v>
      </c>
      <c r="I2297" s="58">
        <v>92.288908880342902</v>
      </c>
      <c r="J2297" s="58">
        <v>87.253210820720895</v>
      </c>
      <c r="K2297" s="58">
        <v>96.718229978740396</v>
      </c>
      <c r="L2297" s="58"/>
      <c r="M2297" s="59">
        <v>0.38473804163505598</v>
      </c>
      <c r="N2297" s="59">
        <v>0.42356722537639702</v>
      </c>
      <c r="O2297" s="59">
        <v>0.38737628646281802</v>
      </c>
      <c r="P2297" s="59">
        <v>0.35884478126411601</v>
      </c>
      <c r="Q2297" s="59">
        <v>0.32338847155192602</v>
      </c>
      <c r="R2297" s="59">
        <v>0.33206999293495498</v>
      </c>
      <c r="S2297" s="59">
        <v>0.26491393760432302</v>
      </c>
    </row>
    <row r="2298" spans="1:19" x14ac:dyDescent="0.3">
      <c r="A2298" t="s">
        <v>2207</v>
      </c>
      <c r="B2298" t="s">
        <v>2208</v>
      </c>
      <c r="C2298" s="51" t="s">
        <v>43</v>
      </c>
      <c r="D2298" s="51" t="s">
        <v>216</v>
      </c>
      <c r="E2298" s="51" t="s">
        <v>39</v>
      </c>
      <c r="F2298" s="58">
        <v>81.608165286676495</v>
      </c>
      <c r="G2298" s="58">
        <v>79.5287684557848</v>
      </c>
      <c r="H2298" s="58">
        <v>90.923642249735906</v>
      </c>
      <c r="I2298" s="58">
        <v>92.288908880342902</v>
      </c>
      <c r="J2298" s="58">
        <v>87.253210820720895</v>
      </c>
      <c r="K2298" s="58">
        <v>96.718229978740396</v>
      </c>
      <c r="L2298" s="58"/>
      <c r="M2298" s="59">
        <v>0.38473804163505598</v>
      </c>
      <c r="N2298" s="59">
        <v>0.42356722537639702</v>
      </c>
      <c r="O2298" s="59">
        <v>0.38737628646281802</v>
      </c>
      <c r="P2298" s="59">
        <v>0.35884478126411601</v>
      </c>
      <c r="Q2298" s="59">
        <v>0.32338847155192602</v>
      </c>
      <c r="R2298" s="59">
        <v>0.33206999293495498</v>
      </c>
      <c r="S2298" s="59">
        <v>0.26491393760432302</v>
      </c>
    </row>
    <row r="2299" spans="1:19" x14ac:dyDescent="0.3">
      <c r="A2299" t="s">
        <v>2205</v>
      </c>
      <c r="B2299" t="s">
        <v>2206</v>
      </c>
      <c r="C2299" s="51" t="s">
        <v>43</v>
      </c>
      <c r="D2299" s="51" t="s">
        <v>216</v>
      </c>
      <c r="E2299" s="51" t="s">
        <v>39</v>
      </c>
      <c r="F2299" s="58">
        <v>81.608165286676495</v>
      </c>
      <c r="G2299" s="58">
        <v>79.5287684557848</v>
      </c>
      <c r="H2299" s="58">
        <v>90.923642249735906</v>
      </c>
      <c r="I2299" s="58">
        <v>92.288908880342902</v>
      </c>
      <c r="J2299" s="58">
        <v>87.253210820720895</v>
      </c>
      <c r="K2299" s="58">
        <v>96.718229978740396</v>
      </c>
      <c r="L2299" s="58"/>
      <c r="M2299" s="59">
        <v>0.38473804163505598</v>
      </c>
      <c r="N2299" s="59">
        <v>0.42356722537639702</v>
      </c>
      <c r="O2299" s="59">
        <v>0.38737628646281802</v>
      </c>
      <c r="P2299" s="59">
        <v>0.35884478126411601</v>
      </c>
      <c r="Q2299" s="59">
        <v>0.32338847155192602</v>
      </c>
      <c r="R2299" s="59">
        <v>0.33206999293495498</v>
      </c>
      <c r="S2299" s="59">
        <v>0.26491393760432302</v>
      </c>
    </row>
    <row r="2300" spans="1:19" x14ac:dyDescent="0.3">
      <c r="A2300" t="s">
        <v>2203</v>
      </c>
      <c r="B2300" t="s">
        <v>2204</v>
      </c>
      <c r="C2300" s="51" t="s">
        <v>43</v>
      </c>
      <c r="D2300" s="51" t="s">
        <v>216</v>
      </c>
      <c r="E2300" s="51" t="s">
        <v>39</v>
      </c>
      <c r="F2300" s="58">
        <v>81.608165286676495</v>
      </c>
      <c r="G2300" s="58">
        <v>79.5287684557848</v>
      </c>
      <c r="H2300" s="58">
        <v>90.923642249735906</v>
      </c>
      <c r="I2300" s="58">
        <v>92.288908880342902</v>
      </c>
      <c r="J2300" s="58">
        <v>87.253210820720895</v>
      </c>
      <c r="K2300" s="58">
        <v>96.718229978740396</v>
      </c>
      <c r="L2300" s="58"/>
      <c r="M2300" s="59">
        <v>0.38473804163505598</v>
      </c>
      <c r="N2300" s="59">
        <v>0.42356722537639702</v>
      </c>
      <c r="O2300" s="59">
        <v>0.38737628646281802</v>
      </c>
      <c r="P2300" s="59">
        <v>0.35884478126411601</v>
      </c>
      <c r="Q2300" s="59">
        <v>0.32338847155192602</v>
      </c>
      <c r="R2300" s="59">
        <v>0.33206999293495498</v>
      </c>
      <c r="S2300" s="59">
        <v>0.26491393760432302</v>
      </c>
    </row>
    <row r="2301" spans="1:19" x14ac:dyDescent="0.3">
      <c r="A2301" t="s">
        <v>2209</v>
      </c>
      <c r="B2301" t="s">
        <v>2210</v>
      </c>
      <c r="C2301" s="51" t="s">
        <v>43</v>
      </c>
      <c r="D2301" s="51" t="s">
        <v>216</v>
      </c>
      <c r="E2301" s="51" t="s">
        <v>39</v>
      </c>
      <c r="F2301" s="58">
        <v>81.608165286676495</v>
      </c>
      <c r="G2301" s="58">
        <v>79.5287684557848</v>
      </c>
      <c r="H2301" s="58">
        <v>90.923642249735906</v>
      </c>
      <c r="I2301" s="58">
        <v>92.288908880342902</v>
      </c>
      <c r="J2301" s="58">
        <v>87.253210820720895</v>
      </c>
      <c r="K2301" s="58">
        <v>96.718229978740396</v>
      </c>
      <c r="L2301" s="58"/>
      <c r="M2301" s="59">
        <v>0.38473804163505598</v>
      </c>
      <c r="N2301" s="59">
        <v>0.42356722537639702</v>
      </c>
      <c r="O2301" s="59">
        <v>0.38737628646281802</v>
      </c>
      <c r="P2301" s="59">
        <v>0.35884478126411601</v>
      </c>
      <c r="Q2301" s="59">
        <v>0.32338847155192602</v>
      </c>
      <c r="R2301" s="59">
        <v>0.33206999293495498</v>
      </c>
      <c r="S2301" s="59">
        <v>0.26491393760432302</v>
      </c>
    </row>
    <row r="2302" spans="1:19" x14ac:dyDescent="0.3">
      <c r="A2302" t="s">
        <v>2215</v>
      </c>
      <c r="B2302" t="s">
        <v>2216</v>
      </c>
      <c r="C2302" s="51" t="s">
        <v>43</v>
      </c>
      <c r="D2302" s="51" t="s">
        <v>216</v>
      </c>
      <c r="E2302" s="51" t="s">
        <v>44</v>
      </c>
      <c r="F2302" s="58">
        <v>99.820023219185103</v>
      </c>
      <c r="G2302" s="58">
        <v>115.296963809479</v>
      </c>
      <c r="H2302" s="58">
        <v>84.901591174216804</v>
      </c>
      <c r="I2302" s="58">
        <v>105.33274185804601</v>
      </c>
      <c r="J2302" s="58">
        <v>102.081234511286</v>
      </c>
      <c r="K2302" s="58">
        <v>103.847375118174</v>
      </c>
      <c r="L2302" s="58">
        <v>100.99830320189901</v>
      </c>
      <c r="M2302" s="59">
        <v>0.51275113115912097</v>
      </c>
      <c r="N2302" s="59">
        <v>0.56616429952705905</v>
      </c>
      <c r="O2302" s="59">
        <v>0.519051885529487</v>
      </c>
      <c r="P2302" s="59">
        <v>0.47759499938280697</v>
      </c>
      <c r="Q2302" s="59">
        <v>0.43453505852317698</v>
      </c>
      <c r="R2302" s="59">
        <v>0.447809149640024</v>
      </c>
      <c r="S2302" s="59">
        <v>0.37358272826043398</v>
      </c>
    </row>
    <row r="2303" spans="1:19" x14ac:dyDescent="0.3">
      <c r="A2303" t="s">
        <v>3658</v>
      </c>
      <c r="B2303" t="s">
        <v>3659</v>
      </c>
      <c r="C2303" s="51" t="s">
        <v>38</v>
      </c>
      <c r="D2303" s="51" t="s">
        <v>216</v>
      </c>
      <c r="E2303" s="51" t="s">
        <v>39</v>
      </c>
      <c r="F2303" s="58">
        <v>94.280082393559397</v>
      </c>
      <c r="G2303" s="58">
        <v>87.1443181551317</v>
      </c>
      <c r="H2303" s="58">
        <v>92.092945014531395</v>
      </c>
      <c r="I2303" s="58">
        <v>94.112770641296194</v>
      </c>
      <c r="J2303" s="58">
        <v>92.548923915512404</v>
      </c>
      <c r="K2303" s="58">
        <v>95.421777851448496</v>
      </c>
      <c r="L2303" s="58"/>
      <c r="M2303" s="59">
        <v>0.36725884281583598</v>
      </c>
      <c r="N2303" s="59">
        <v>0.39832487249842402</v>
      </c>
      <c r="O2303" s="59">
        <v>0.36830328635554899</v>
      </c>
      <c r="P2303" s="59">
        <v>0.35251895950628598</v>
      </c>
      <c r="Q2303" s="59">
        <v>0.328354106242567</v>
      </c>
      <c r="R2303" s="59">
        <v>0.32990153487735102</v>
      </c>
      <c r="S2303" s="59">
        <v>0.28904167241211798</v>
      </c>
    </row>
    <row r="2304" spans="1:19" x14ac:dyDescent="0.3">
      <c r="A2304" t="s">
        <v>3660</v>
      </c>
      <c r="B2304" t="s">
        <v>3661</v>
      </c>
      <c r="C2304" s="51" t="s">
        <v>38</v>
      </c>
      <c r="D2304" s="51" t="s">
        <v>216</v>
      </c>
      <c r="E2304" s="51" t="s">
        <v>39</v>
      </c>
      <c r="F2304" s="58">
        <v>94.280082393559397</v>
      </c>
      <c r="G2304" s="58">
        <v>87.1443181551317</v>
      </c>
      <c r="H2304" s="58">
        <v>92.092945014531395</v>
      </c>
      <c r="I2304" s="58">
        <v>94.112770641296194</v>
      </c>
      <c r="J2304" s="58">
        <v>92.548923915512404</v>
      </c>
      <c r="K2304" s="58">
        <v>95.421777851448496</v>
      </c>
      <c r="L2304" s="58"/>
      <c r="M2304" s="59">
        <v>0.36725884281583598</v>
      </c>
      <c r="N2304" s="59">
        <v>0.39832487249842402</v>
      </c>
      <c r="O2304" s="59">
        <v>0.36830328635554899</v>
      </c>
      <c r="P2304" s="59">
        <v>0.35251895950628598</v>
      </c>
      <c r="Q2304" s="59">
        <v>0.328354106242567</v>
      </c>
      <c r="R2304" s="59">
        <v>0.32990153487735102</v>
      </c>
      <c r="S2304" s="59">
        <v>0.28904167241211798</v>
      </c>
    </row>
    <row r="2305" spans="1:19" x14ac:dyDescent="0.3">
      <c r="A2305" t="s">
        <v>3650</v>
      </c>
      <c r="B2305" t="s">
        <v>3651</v>
      </c>
      <c r="C2305" s="51" t="s">
        <v>43</v>
      </c>
      <c r="D2305" s="51" t="s">
        <v>216</v>
      </c>
      <c r="E2305" s="51" t="s">
        <v>39</v>
      </c>
      <c r="F2305" s="58"/>
      <c r="G2305" s="58">
        <v>90.385340365177697</v>
      </c>
      <c r="H2305" s="58"/>
      <c r="I2305" s="58"/>
      <c r="J2305" s="58"/>
      <c r="K2305" s="58"/>
      <c r="L2305" s="58"/>
      <c r="M2305" s="59">
        <v>0.27700546640489099</v>
      </c>
      <c r="N2305" s="59">
        <v>0.30541229209103699</v>
      </c>
      <c r="O2305" s="59">
        <v>0.27699285479869401</v>
      </c>
      <c r="P2305" s="59">
        <v>0.262245070644198</v>
      </c>
      <c r="Q2305" s="59">
        <v>0.23826487836240201</v>
      </c>
      <c r="R2305" s="59">
        <v>0.240103935297481</v>
      </c>
      <c r="S2305" s="59">
        <v>0.199012704172601</v>
      </c>
    </row>
    <row r="2306" spans="1:19" x14ac:dyDescent="0.3">
      <c r="A2306" t="s">
        <v>3652</v>
      </c>
      <c r="B2306" t="s">
        <v>3653</v>
      </c>
      <c r="C2306" s="51" t="s">
        <v>43</v>
      </c>
      <c r="D2306" s="51" t="s">
        <v>216</v>
      </c>
      <c r="E2306" s="51" t="s">
        <v>39</v>
      </c>
      <c r="F2306" s="58"/>
      <c r="G2306" s="58">
        <v>90.385340365177697</v>
      </c>
      <c r="H2306" s="58"/>
      <c r="I2306" s="58"/>
      <c r="J2306" s="58"/>
      <c r="K2306" s="58"/>
      <c r="L2306" s="58"/>
      <c r="M2306" s="59">
        <v>0.27700546640489099</v>
      </c>
      <c r="N2306" s="59">
        <v>0.30541229209103699</v>
      </c>
      <c r="O2306" s="59">
        <v>0.27699285479869401</v>
      </c>
      <c r="P2306" s="59">
        <v>0.262245070644198</v>
      </c>
      <c r="Q2306" s="59">
        <v>0.23826487836240201</v>
      </c>
      <c r="R2306" s="59">
        <v>0.240103935297481</v>
      </c>
      <c r="S2306" s="59">
        <v>0.199012704172601</v>
      </c>
    </row>
    <row r="2307" spans="1:19" x14ac:dyDescent="0.3">
      <c r="A2307" t="s">
        <v>3654</v>
      </c>
      <c r="B2307" t="s">
        <v>3655</v>
      </c>
      <c r="C2307" s="51" t="s">
        <v>43</v>
      </c>
      <c r="D2307" s="51" t="s">
        <v>216</v>
      </c>
      <c r="E2307" s="51" t="s">
        <v>39</v>
      </c>
      <c r="F2307" s="58"/>
      <c r="G2307" s="58">
        <v>90.385340365177697</v>
      </c>
      <c r="H2307" s="58"/>
      <c r="I2307" s="58"/>
      <c r="J2307" s="58"/>
      <c r="K2307" s="58"/>
      <c r="L2307" s="58"/>
      <c r="M2307" s="59">
        <v>0.27700546640489099</v>
      </c>
      <c r="N2307" s="59">
        <v>0.30541229209103699</v>
      </c>
      <c r="O2307" s="59">
        <v>0.27699285479869401</v>
      </c>
      <c r="P2307" s="59">
        <v>0.262245070644198</v>
      </c>
      <c r="Q2307" s="59">
        <v>0.23826487836240201</v>
      </c>
      <c r="R2307" s="59">
        <v>0.240103935297481</v>
      </c>
      <c r="S2307" s="59">
        <v>0.199012704172601</v>
      </c>
    </row>
    <row r="2308" spans="1:19" x14ac:dyDescent="0.3">
      <c r="A2308" t="s">
        <v>3656</v>
      </c>
      <c r="B2308" t="s">
        <v>3657</v>
      </c>
      <c r="C2308" s="51" t="s">
        <v>43</v>
      </c>
      <c r="D2308" s="51" t="s">
        <v>216</v>
      </c>
      <c r="E2308" s="51" t="s">
        <v>39</v>
      </c>
      <c r="F2308" s="58"/>
      <c r="G2308" s="58">
        <v>90.385340365177697</v>
      </c>
      <c r="H2308" s="58"/>
      <c r="I2308" s="58"/>
      <c r="J2308" s="58"/>
      <c r="K2308" s="58"/>
      <c r="L2308" s="58"/>
      <c r="M2308" s="59">
        <v>0.27700546640489099</v>
      </c>
      <c r="N2308" s="59">
        <v>0.30541229209103699</v>
      </c>
      <c r="O2308" s="59">
        <v>0.27699285479869401</v>
      </c>
      <c r="P2308" s="59">
        <v>0.262245070644198</v>
      </c>
      <c r="Q2308" s="59">
        <v>0.23826487836240201</v>
      </c>
      <c r="R2308" s="59">
        <v>0.240103935297481</v>
      </c>
      <c r="S2308" s="59">
        <v>0.199012704172601</v>
      </c>
    </row>
    <row r="2309" spans="1:19" x14ac:dyDescent="0.3">
      <c r="A2309" t="s">
        <v>5284</v>
      </c>
      <c r="B2309" t="s">
        <v>5285</v>
      </c>
      <c r="C2309" s="51" t="s">
        <v>43</v>
      </c>
      <c r="D2309" s="51" t="s">
        <v>216</v>
      </c>
      <c r="E2309" s="51" t="s">
        <v>44</v>
      </c>
      <c r="F2309" s="58">
        <v>98.227862143665604</v>
      </c>
      <c r="G2309" s="58">
        <v>89.846018658432897</v>
      </c>
      <c r="H2309" s="58">
        <v>107.27466679531599</v>
      </c>
      <c r="I2309" s="58">
        <v>94.657272519655606</v>
      </c>
      <c r="J2309" s="58">
        <v>101.78965245601501</v>
      </c>
      <c r="K2309" s="58">
        <v>95.190100643163603</v>
      </c>
      <c r="L2309" s="58">
        <v>100.1524037499</v>
      </c>
      <c r="M2309" s="59">
        <v>0.53208234955371503</v>
      </c>
      <c r="N2309" s="59">
        <v>0.58231832296615105</v>
      </c>
      <c r="O2309" s="59">
        <v>0.53742338822511304</v>
      </c>
      <c r="P2309" s="59">
        <v>0.497548827573915</v>
      </c>
      <c r="Q2309" s="59">
        <v>0.45474786117973098</v>
      </c>
      <c r="R2309" s="59">
        <v>0.46663921629773603</v>
      </c>
      <c r="S2309" s="59">
        <v>0.38401780156066201</v>
      </c>
    </row>
    <row r="2310" spans="1:19" x14ac:dyDescent="0.3">
      <c r="A2310" t="s">
        <v>2932</v>
      </c>
      <c r="B2310" t="s">
        <v>2933</v>
      </c>
      <c r="C2310" s="51" t="s">
        <v>43</v>
      </c>
      <c r="D2310" s="51" t="s">
        <v>216</v>
      </c>
      <c r="E2310" s="51" t="s">
        <v>44</v>
      </c>
      <c r="F2310" s="58">
        <v>105.002520846632</v>
      </c>
      <c r="G2310" s="58">
        <v>112.96746985654801</v>
      </c>
      <c r="H2310" s="58">
        <v>102.936767238737</v>
      </c>
      <c r="I2310" s="58">
        <v>109.39611178283199</v>
      </c>
      <c r="J2310" s="58">
        <v>93.141015977100906</v>
      </c>
      <c r="K2310" s="58">
        <v>97.253266160595501</v>
      </c>
      <c r="L2310" s="58">
        <v>97.276597865517402</v>
      </c>
      <c r="M2310" s="59">
        <v>0.49847397061755799</v>
      </c>
      <c r="N2310" s="59">
        <v>0.55480943713095898</v>
      </c>
      <c r="O2310" s="59">
        <v>0.50453865227626005</v>
      </c>
      <c r="P2310" s="59">
        <v>0.461156235108165</v>
      </c>
      <c r="Q2310" s="59">
        <v>0.41692120723090698</v>
      </c>
      <c r="R2310" s="59">
        <v>0.43042631790787</v>
      </c>
      <c r="S2310" s="59">
        <v>0.35416476429904298</v>
      </c>
    </row>
    <row r="2311" spans="1:19" x14ac:dyDescent="0.3">
      <c r="A2311" t="s">
        <v>818</v>
      </c>
      <c r="B2311" t="s">
        <v>819</v>
      </c>
      <c r="C2311" s="51" t="s">
        <v>38</v>
      </c>
      <c r="D2311" s="51" t="s">
        <v>216</v>
      </c>
      <c r="E2311" s="51" t="s">
        <v>39</v>
      </c>
      <c r="F2311" s="58">
        <v>97.400658459439398</v>
      </c>
      <c r="G2311" s="58">
        <v>88.292343760534905</v>
      </c>
      <c r="H2311" s="58">
        <v>102.17115098239</v>
      </c>
      <c r="I2311" s="58">
        <v>87.194981497221605</v>
      </c>
      <c r="J2311" s="58">
        <v>87.909970203405507</v>
      </c>
      <c r="K2311" s="58">
        <v>99.628642658763994</v>
      </c>
      <c r="L2311" s="58">
        <v>102.687467965639</v>
      </c>
      <c r="M2311" s="59">
        <v>0.47271000208888903</v>
      </c>
      <c r="N2311" s="59">
        <v>0.50145510220766398</v>
      </c>
      <c r="O2311" s="59">
        <v>0.47538265312362399</v>
      </c>
      <c r="P2311" s="59">
        <v>0.45331772114783803</v>
      </c>
      <c r="Q2311" s="59">
        <v>0.42675418715167501</v>
      </c>
      <c r="R2311" s="59">
        <v>0.43371313310340598</v>
      </c>
      <c r="S2311" s="59">
        <v>0.37905573137618698</v>
      </c>
    </row>
    <row r="2312" spans="1:19" x14ac:dyDescent="0.3">
      <c r="A2312" t="s">
        <v>824</v>
      </c>
      <c r="B2312" t="s">
        <v>825</v>
      </c>
      <c r="C2312" s="51" t="s">
        <v>43</v>
      </c>
      <c r="D2312" s="51" t="s">
        <v>216</v>
      </c>
      <c r="E2312" s="51" t="s">
        <v>39</v>
      </c>
      <c r="F2312" s="58">
        <v>97.400658459439398</v>
      </c>
      <c r="G2312" s="58">
        <v>88.292343760534905</v>
      </c>
      <c r="H2312" s="58">
        <v>102.17115098239</v>
      </c>
      <c r="I2312" s="58">
        <v>87.194981497221605</v>
      </c>
      <c r="J2312" s="58">
        <v>87.909970203405507</v>
      </c>
      <c r="K2312" s="58">
        <v>99.628642658763994</v>
      </c>
      <c r="L2312" s="58">
        <v>102.687467965639</v>
      </c>
      <c r="M2312" s="59">
        <v>0.47271000208888903</v>
      </c>
      <c r="N2312" s="59">
        <v>0.50145510220766398</v>
      </c>
      <c r="O2312" s="59">
        <v>0.47538265312362399</v>
      </c>
      <c r="P2312" s="59">
        <v>0.45331772114783803</v>
      </c>
      <c r="Q2312" s="59">
        <v>0.42675418715167501</v>
      </c>
      <c r="R2312" s="59">
        <v>0.43371313310340598</v>
      </c>
      <c r="S2312" s="59">
        <v>0.37905573137618698</v>
      </c>
    </row>
    <row r="2313" spans="1:19" x14ac:dyDescent="0.3">
      <c r="A2313" t="s">
        <v>826</v>
      </c>
      <c r="B2313" t="s">
        <v>827</v>
      </c>
      <c r="C2313" s="51" t="s">
        <v>43</v>
      </c>
      <c r="D2313" s="51" t="s">
        <v>216</v>
      </c>
      <c r="E2313" s="51" t="s">
        <v>39</v>
      </c>
      <c r="F2313" s="58">
        <v>97.400658459439398</v>
      </c>
      <c r="G2313" s="58">
        <v>88.292343760534905</v>
      </c>
      <c r="H2313" s="58">
        <v>102.17115098239</v>
      </c>
      <c r="I2313" s="58">
        <v>87.194981497221605</v>
      </c>
      <c r="J2313" s="58">
        <v>87.909970203405507</v>
      </c>
      <c r="K2313" s="58">
        <v>99.628642658763994</v>
      </c>
      <c r="L2313" s="58">
        <v>102.687467965639</v>
      </c>
      <c r="M2313" s="59">
        <v>0.47271000208888903</v>
      </c>
      <c r="N2313" s="59">
        <v>0.50145510220766398</v>
      </c>
      <c r="O2313" s="59">
        <v>0.47538265312362399</v>
      </c>
      <c r="P2313" s="59">
        <v>0.45331772114783803</v>
      </c>
      <c r="Q2313" s="59">
        <v>0.42675418715167501</v>
      </c>
      <c r="R2313" s="59">
        <v>0.43371313310340598</v>
      </c>
      <c r="S2313" s="59">
        <v>0.37905573137618698</v>
      </c>
    </row>
    <row r="2314" spans="1:19" x14ac:dyDescent="0.3">
      <c r="A2314" t="s">
        <v>822</v>
      </c>
      <c r="B2314" t="s">
        <v>823</v>
      </c>
      <c r="C2314" s="51" t="s">
        <v>38</v>
      </c>
      <c r="D2314" s="51" t="s">
        <v>216</v>
      </c>
      <c r="E2314" s="51" t="s">
        <v>39</v>
      </c>
      <c r="F2314" s="58">
        <v>97.400658459439398</v>
      </c>
      <c r="G2314" s="58">
        <v>88.292343760534905</v>
      </c>
      <c r="H2314" s="58">
        <v>102.17115098239</v>
      </c>
      <c r="I2314" s="58">
        <v>87.194981497221605</v>
      </c>
      <c r="J2314" s="58">
        <v>87.909970203405507</v>
      </c>
      <c r="K2314" s="58">
        <v>99.628642658763994</v>
      </c>
      <c r="L2314" s="58">
        <v>102.687467965639</v>
      </c>
      <c r="M2314" s="59">
        <v>0.47271000208888903</v>
      </c>
      <c r="N2314" s="59">
        <v>0.50145510220766398</v>
      </c>
      <c r="O2314" s="59">
        <v>0.47538265312362399</v>
      </c>
      <c r="P2314" s="59">
        <v>0.45331772114783803</v>
      </c>
      <c r="Q2314" s="59">
        <v>0.42675418715167501</v>
      </c>
      <c r="R2314" s="59">
        <v>0.43371313310340598</v>
      </c>
      <c r="S2314" s="59">
        <v>0.37905573137618698</v>
      </c>
    </row>
    <row r="2315" spans="1:19" x14ac:dyDescent="0.3">
      <c r="A2315" t="s">
        <v>828</v>
      </c>
      <c r="B2315" t="s">
        <v>829</v>
      </c>
      <c r="C2315" s="51" t="s">
        <v>43</v>
      </c>
      <c r="D2315" s="51" t="s">
        <v>216</v>
      </c>
      <c r="E2315" s="51" t="s">
        <v>44</v>
      </c>
      <c r="F2315" s="58">
        <v>94.8266490637115</v>
      </c>
      <c r="G2315" s="58">
        <v>88.188434729747698</v>
      </c>
      <c r="H2315" s="58">
        <v>97.144495598004198</v>
      </c>
      <c r="I2315" s="58">
        <v>85.838371961673701</v>
      </c>
      <c r="J2315" s="58">
        <v>84.582933051398797</v>
      </c>
      <c r="K2315" s="58">
        <v>102.06915938065301</v>
      </c>
      <c r="L2315" s="58">
        <v>101.123302086436</v>
      </c>
      <c r="M2315" s="59">
        <v>0.60462030242620302</v>
      </c>
      <c r="N2315" s="59">
        <v>0.65015860974917705</v>
      </c>
      <c r="O2315" s="59">
        <v>0.60971008511811098</v>
      </c>
      <c r="P2315" s="59">
        <v>0.57449360520082804</v>
      </c>
      <c r="Q2315" s="59">
        <v>0.536005984226117</v>
      </c>
      <c r="R2315" s="59">
        <v>0.54752416831134398</v>
      </c>
      <c r="S2315" s="59">
        <v>0.47403149598809202</v>
      </c>
    </row>
    <row r="2316" spans="1:19" x14ac:dyDescent="0.3">
      <c r="A2316" t="s">
        <v>820</v>
      </c>
      <c r="B2316" t="s">
        <v>821</v>
      </c>
      <c r="C2316" s="51" t="s">
        <v>38</v>
      </c>
      <c r="D2316" s="51" t="s">
        <v>216</v>
      </c>
      <c r="E2316" s="51" t="s">
        <v>39</v>
      </c>
      <c r="F2316" s="58">
        <v>97.400658459439398</v>
      </c>
      <c r="G2316" s="58">
        <v>88.292343760534905</v>
      </c>
      <c r="H2316" s="58">
        <v>102.17115098239</v>
      </c>
      <c r="I2316" s="58">
        <v>87.194981497221605</v>
      </c>
      <c r="J2316" s="58">
        <v>87.909970203405507</v>
      </c>
      <c r="K2316" s="58">
        <v>99.628642658763994</v>
      </c>
      <c r="L2316" s="58">
        <v>102.687467965639</v>
      </c>
      <c r="M2316" s="59">
        <v>0.47271000208888903</v>
      </c>
      <c r="N2316" s="59">
        <v>0.50145510220766398</v>
      </c>
      <c r="O2316" s="59">
        <v>0.47538265312362399</v>
      </c>
      <c r="P2316" s="59">
        <v>0.45331772114783803</v>
      </c>
      <c r="Q2316" s="59">
        <v>0.42675418715167501</v>
      </c>
      <c r="R2316" s="59">
        <v>0.43371313310340598</v>
      </c>
      <c r="S2316" s="59">
        <v>0.37905573137618698</v>
      </c>
    </row>
    <row r="2317" spans="1:19" x14ac:dyDescent="0.3">
      <c r="A2317" t="s">
        <v>1008</v>
      </c>
      <c r="B2317" t="s">
        <v>1009</v>
      </c>
      <c r="C2317" s="51" t="s">
        <v>38</v>
      </c>
      <c r="D2317" s="51" t="s">
        <v>216</v>
      </c>
      <c r="E2317" s="51" t="s">
        <v>44</v>
      </c>
      <c r="F2317" s="58">
        <v>110.89851758993601</v>
      </c>
      <c r="G2317" s="58">
        <v>108.185092029838</v>
      </c>
      <c r="H2317" s="58">
        <v>106.894165879455</v>
      </c>
      <c r="I2317" s="58">
        <v>102.815828536014</v>
      </c>
      <c r="J2317" s="58">
        <v>122.05788692258599</v>
      </c>
      <c r="K2317" s="58">
        <v>90.068859041189796</v>
      </c>
      <c r="L2317" s="58">
        <v>99.342054029774005</v>
      </c>
      <c r="M2317" s="59">
        <v>0.65870508693958296</v>
      </c>
      <c r="N2317" s="59">
        <v>0.69404210092906404</v>
      </c>
      <c r="O2317" s="59">
        <v>0.65936738367717596</v>
      </c>
      <c r="P2317" s="59">
        <v>0.63630950399899999</v>
      </c>
      <c r="Q2317" s="59">
        <v>0.60570253576913902</v>
      </c>
      <c r="R2317" s="59">
        <v>0.61083024311787903</v>
      </c>
      <c r="S2317" s="59">
        <v>0.55019609318587104</v>
      </c>
    </row>
    <row r="2318" spans="1:19" x14ac:dyDescent="0.3">
      <c r="A2318" t="s">
        <v>2525</v>
      </c>
      <c r="B2318" t="s">
        <v>2526</v>
      </c>
      <c r="C2318" s="51" t="s">
        <v>38</v>
      </c>
      <c r="D2318" s="51" t="s">
        <v>216</v>
      </c>
      <c r="E2318" s="51" t="s">
        <v>44</v>
      </c>
      <c r="F2318" s="58">
        <v>91.374401538898695</v>
      </c>
      <c r="G2318" s="58">
        <v>81.245583488646204</v>
      </c>
      <c r="H2318" s="58">
        <v>109.54806520970401</v>
      </c>
      <c r="I2318" s="58">
        <v>85.315059650393096</v>
      </c>
      <c r="J2318" s="58">
        <v>83.590193154183396</v>
      </c>
      <c r="K2318" s="58">
        <v>113.39108867351599</v>
      </c>
      <c r="L2318" s="58">
        <v>95.570099119485505</v>
      </c>
      <c r="M2318" s="59">
        <v>0.62984092624377996</v>
      </c>
      <c r="N2318" s="59">
        <v>0.67011658813137898</v>
      </c>
      <c r="O2318" s="59">
        <v>0.63331147572279001</v>
      </c>
      <c r="P2318" s="59">
        <v>0.60173181720899604</v>
      </c>
      <c r="Q2318" s="59">
        <v>0.56566223158273798</v>
      </c>
      <c r="R2318" s="59">
        <v>0.57629779556251803</v>
      </c>
      <c r="S2318" s="59">
        <v>0.50444849589203899</v>
      </c>
    </row>
    <row r="2319" spans="1:19" x14ac:dyDescent="0.3">
      <c r="A2319" t="s">
        <v>2533</v>
      </c>
      <c r="B2319" t="s">
        <v>2534</v>
      </c>
      <c r="C2319" s="51" t="s">
        <v>43</v>
      </c>
      <c r="D2319" s="51" t="s">
        <v>216</v>
      </c>
      <c r="E2319" s="51" t="s">
        <v>44</v>
      </c>
      <c r="F2319" s="58">
        <v>88.793950573792898</v>
      </c>
      <c r="G2319" s="58">
        <v>91.967661698373306</v>
      </c>
      <c r="H2319" s="58">
        <v>108.584142163907</v>
      </c>
      <c r="I2319" s="58">
        <v>87.296347804598796</v>
      </c>
      <c r="J2319" s="58">
        <v>86.997244051247804</v>
      </c>
      <c r="K2319" s="58">
        <v>117.972747693581</v>
      </c>
      <c r="L2319" s="58">
        <v>94.409626396449696</v>
      </c>
      <c r="M2319" s="59">
        <v>0.63038834814708</v>
      </c>
      <c r="N2319" s="59">
        <v>0.67098644680566499</v>
      </c>
      <c r="O2319" s="59">
        <v>0.63375492183561</v>
      </c>
      <c r="P2319" s="59">
        <v>0.60272716843398499</v>
      </c>
      <c r="Q2319" s="59">
        <v>0.56676286041982005</v>
      </c>
      <c r="R2319" s="59">
        <v>0.57702881180630805</v>
      </c>
      <c r="S2319" s="59">
        <v>0.50558351905671195</v>
      </c>
    </row>
    <row r="2320" spans="1:19" x14ac:dyDescent="0.3">
      <c r="A2320" t="s">
        <v>2531</v>
      </c>
      <c r="B2320" t="s">
        <v>2532</v>
      </c>
      <c r="C2320" s="51" t="s">
        <v>38</v>
      </c>
      <c r="D2320" s="51" t="s">
        <v>216</v>
      </c>
      <c r="E2320" s="51" t="s">
        <v>39</v>
      </c>
      <c r="F2320" s="58">
        <v>95.150781144681702</v>
      </c>
      <c r="G2320" s="58">
        <v>87.076841345382405</v>
      </c>
      <c r="H2320" s="58">
        <v>110.66415079869201</v>
      </c>
      <c r="I2320" s="58">
        <v>87.898755106507096</v>
      </c>
      <c r="J2320" s="58">
        <v>86.208592289044006</v>
      </c>
      <c r="K2320" s="58">
        <v>107.339446079973</v>
      </c>
      <c r="L2320" s="58">
        <v>96.053201558985293</v>
      </c>
      <c r="M2320" s="59">
        <v>0.51700092391115304</v>
      </c>
      <c r="N2320" s="59">
        <v>0.54225433039688198</v>
      </c>
      <c r="O2320" s="59">
        <v>0.51769580591516695</v>
      </c>
      <c r="P2320" s="59">
        <v>0.49899193296405397</v>
      </c>
      <c r="Q2320" s="59">
        <v>0.47334880074479802</v>
      </c>
      <c r="R2320" s="59">
        <v>0.47929832132019501</v>
      </c>
      <c r="S2320" s="59">
        <v>0.42384446252161201</v>
      </c>
    </row>
    <row r="2321" spans="1:19" x14ac:dyDescent="0.3">
      <c r="A2321" t="s">
        <v>2537</v>
      </c>
      <c r="B2321" t="s">
        <v>2538</v>
      </c>
      <c r="C2321" s="51" t="s">
        <v>43</v>
      </c>
      <c r="D2321" s="51" t="s">
        <v>216</v>
      </c>
      <c r="E2321" s="51" t="s">
        <v>39</v>
      </c>
      <c r="F2321" s="58">
        <v>95.150781144681702</v>
      </c>
      <c r="G2321" s="58">
        <v>87.076841345382405</v>
      </c>
      <c r="H2321" s="58">
        <v>110.66415079869201</v>
      </c>
      <c r="I2321" s="58">
        <v>87.898755106507096</v>
      </c>
      <c r="J2321" s="58">
        <v>86.208592289044006</v>
      </c>
      <c r="K2321" s="58">
        <v>107.339446079973</v>
      </c>
      <c r="L2321" s="58">
        <v>96.053201558985293</v>
      </c>
      <c r="M2321" s="59">
        <v>0.51700092391115304</v>
      </c>
      <c r="N2321" s="59">
        <v>0.54225433039688198</v>
      </c>
      <c r="O2321" s="59">
        <v>0.51769580591516695</v>
      </c>
      <c r="P2321" s="59">
        <v>0.49899193296405397</v>
      </c>
      <c r="Q2321" s="59">
        <v>0.47334880074479802</v>
      </c>
      <c r="R2321" s="59">
        <v>0.47929832132019501</v>
      </c>
      <c r="S2321" s="59">
        <v>0.42384446252161201</v>
      </c>
    </row>
    <row r="2322" spans="1:19" x14ac:dyDescent="0.3">
      <c r="A2322" t="s">
        <v>2529</v>
      </c>
      <c r="B2322" t="s">
        <v>2530</v>
      </c>
      <c r="C2322" s="51" t="s">
        <v>38</v>
      </c>
      <c r="D2322" s="51" t="s">
        <v>216</v>
      </c>
      <c r="E2322" s="51" t="s">
        <v>39</v>
      </c>
      <c r="F2322" s="58">
        <v>95.150781144681702</v>
      </c>
      <c r="G2322" s="58">
        <v>87.076841345382405</v>
      </c>
      <c r="H2322" s="58">
        <v>110.66415079869201</v>
      </c>
      <c r="I2322" s="58">
        <v>87.898755106507096</v>
      </c>
      <c r="J2322" s="58">
        <v>86.208592289044006</v>
      </c>
      <c r="K2322" s="58">
        <v>107.339446079973</v>
      </c>
      <c r="L2322" s="58">
        <v>96.053201558985293</v>
      </c>
      <c r="M2322" s="59">
        <v>0.51700092391115304</v>
      </c>
      <c r="N2322" s="59">
        <v>0.54225433039688198</v>
      </c>
      <c r="O2322" s="59">
        <v>0.51769580591516695</v>
      </c>
      <c r="P2322" s="59">
        <v>0.49899193296405397</v>
      </c>
      <c r="Q2322" s="59">
        <v>0.47334880074479802</v>
      </c>
      <c r="R2322" s="59">
        <v>0.47929832132019501</v>
      </c>
      <c r="S2322" s="59">
        <v>0.42384446252161201</v>
      </c>
    </row>
    <row r="2323" spans="1:19" x14ac:dyDescent="0.3">
      <c r="A2323" t="s">
        <v>2535</v>
      </c>
      <c r="B2323" t="s">
        <v>2536</v>
      </c>
      <c r="C2323" s="51" t="s">
        <v>43</v>
      </c>
      <c r="D2323" s="51" t="s">
        <v>216</v>
      </c>
      <c r="E2323" s="51" t="s">
        <v>39</v>
      </c>
      <c r="F2323" s="58">
        <v>95.150781144681702</v>
      </c>
      <c r="G2323" s="58">
        <v>87.076841345382405</v>
      </c>
      <c r="H2323" s="58">
        <v>110.66415079869201</v>
      </c>
      <c r="I2323" s="58">
        <v>87.898755106507096</v>
      </c>
      <c r="J2323" s="58">
        <v>86.208592289044006</v>
      </c>
      <c r="K2323" s="58">
        <v>107.339446079973</v>
      </c>
      <c r="L2323" s="58">
        <v>96.053201558985293</v>
      </c>
      <c r="M2323" s="59">
        <v>0.51700092391115304</v>
      </c>
      <c r="N2323" s="59">
        <v>0.54225433039688198</v>
      </c>
      <c r="O2323" s="59">
        <v>0.51769580591516695</v>
      </c>
      <c r="P2323" s="59">
        <v>0.49899193296405397</v>
      </c>
      <c r="Q2323" s="59">
        <v>0.47334880074479802</v>
      </c>
      <c r="R2323" s="59">
        <v>0.47929832132019501</v>
      </c>
      <c r="S2323" s="59">
        <v>0.42384446252161201</v>
      </c>
    </row>
    <row r="2324" spans="1:19" x14ac:dyDescent="0.3">
      <c r="A2324" t="s">
        <v>2527</v>
      </c>
      <c r="B2324" t="s">
        <v>2528</v>
      </c>
      <c r="C2324" s="51" t="s">
        <v>38</v>
      </c>
      <c r="D2324" s="51" t="s">
        <v>216</v>
      </c>
      <c r="E2324" s="51" t="s">
        <v>44</v>
      </c>
      <c r="F2324" s="58">
        <v>99.4842904146618</v>
      </c>
      <c r="G2324" s="58">
        <v>92.394401600341794</v>
      </c>
      <c r="H2324" s="58">
        <v>117.015149832983</v>
      </c>
      <c r="I2324" s="58">
        <v>90.585821288505699</v>
      </c>
      <c r="J2324" s="58">
        <v>90.839544626645093</v>
      </c>
      <c r="K2324" s="58">
        <v>111.306051130605</v>
      </c>
      <c r="L2324" s="58">
        <v>95.570099119485505</v>
      </c>
      <c r="M2324" s="59">
        <v>0.62984092624377996</v>
      </c>
      <c r="N2324" s="59">
        <v>0.67011658813137898</v>
      </c>
      <c r="O2324" s="59">
        <v>0.63331147572279001</v>
      </c>
      <c r="P2324" s="59">
        <v>0.60173181720899604</v>
      </c>
      <c r="Q2324" s="59">
        <v>0.56566223158273798</v>
      </c>
      <c r="R2324" s="59">
        <v>0.57629779556251803</v>
      </c>
      <c r="S2324" s="59">
        <v>0.50444849589203899</v>
      </c>
    </row>
    <row r="2325" spans="1:19" x14ac:dyDescent="0.3">
      <c r="A2325" t="s">
        <v>1881</v>
      </c>
      <c r="B2325" t="s">
        <v>1882</v>
      </c>
      <c r="C2325" s="51" t="s">
        <v>43</v>
      </c>
      <c r="D2325" s="51" t="s">
        <v>216</v>
      </c>
      <c r="E2325" s="51" t="s">
        <v>39</v>
      </c>
      <c r="F2325" s="58">
        <v>98.873794145079998</v>
      </c>
      <c r="G2325" s="58">
        <v>94.138746120335497</v>
      </c>
      <c r="H2325" s="58">
        <v>101.121785434711</v>
      </c>
      <c r="I2325" s="58">
        <v>95.3700501041412</v>
      </c>
      <c r="J2325" s="58">
        <v>92.257568678457403</v>
      </c>
      <c r="K2325" s="58">
        <v>98.494450574750502</v>
      </c>
      <c r="L2325" s="58">
        <v>97.396361954371599</v>
      </c>
      <c r="M2325" s="59">
        <v>0.49728158374200998</v>
      </c>
      <c r="N2325" s="59">
        <v>0.524344000952226</v>
      </c>
      <c r="O2325" s="59">
        <v>0.49980564013770701</v>
      </c>
      <c r="P2325" s="59">
        <v>0.47842906593868501</v>
      </c>
      <c r="Q2325" s="59">
        <v>0.45201548878843301</v>
      </c>
      <c r="R2325" s="59">
        <v>0.45908532643530803</v>
      </c>
      <c r="S2325" s="59">
        <v>0.40736934831049199</v>
      </c>
    </row>
    <row r="2326" spans="1:19" x14ac:dyDescent="0.3">
      <c r="A2326" t="s">
        <v>225</v>
      </c>
      <c r="B2326" t="s">
        <v>226</v>
      </c>
      <c r="C2326" s="51" t="s">
        <v>43</v>
      </c>
      <c r="D2326" s="51" t="s">
        <v>216</v>
      </c>
      <c r="E2326" s="51" t="s">
        <v>44</v>
      </c>
      <c r="F2326" s="58">
        <v>95.194496865641597</v>
      </c>
      <c r="G2326" s="58">
        <v>81.297521578331498</v>
      </c>
      <c r="H2326" s="58">
        <v>111.80130388371801</v>
      </c>
      <c r="I2326" s="58">
        <v>85.818995916101599</v>
      </c>
      <c r="J2326" s="58">
        <v>75.906846742454704</v>
      </c>
      <c r="K2326" s="58">
        <v>100.27513730650099</v>
      </c>
      <c r="L2326" s="58">
        <v>96.911724793323103</v>
      </c>
      <c r="M2326" s="59">
        <v>0.59311481808895306</v>
      </c>
      <c r="N2326" s="59">
        <v>0.63955008686146297</v>
      </c>
      <c r="O2326" s="59">
        <v>0.59479400446851005</v>
      </c>
      <c r="P2326" s="59">
        <v>0.56211492422863596</v>
      </c>
      <c r="Q2326" s="59">
        <v>0.521783756714853</v>
      </c>
      <c r="R2326" s="59">
        <v>0.53193579821354997</v>
      </c>
      <c r="S2326" s="59">
        <v>0.45416794217789902</v>
      </c>
    </row>
    <row r="2327" spans="1:19" x14ac:dyDescent="0.3">
      <c r="A2327" t="s">
        <v>229</v>
      </c>
      <c r="B2327" t="s">
        <v>230</v>
      </c>
      <c r="C2327" s="51" t="s">
        <v>43</v>
      </c>
      <c r="D2327" s="51" t="s">
        <v>216</v>
      </c>
      <c r="E2327" s="51" t="s">
        <v>44</v>
      </c>
      <c r="F2327" s="58">
        <v>95.414621141234505</v>
      </c>
      <c r="G2327" s="58">
        <v>86.841690905175298</v>
      </c>
      <c r="H2327" s="58">
        <v>117.030808618189</v>
      </c>
      <c r="I2327" s="58">
        <v>86.290925118024305</v>
      </c>
      <c r="J2327" s="58">
        <v>77.224129725022095</v>
      </c>
      <c r="K2327" s="58">
        <v>105.35198700984201</v>
      </c>
      <c r="L2327" s="58">
        <v>96.702026021715596</v>
      </c>
      <c r="M2327" s="59">
        <v>0.59626517062781004</v>
      </c>
      <c r="N2327" s="59">
        <v>0.64157171531082102</v>
      </c>
      <c r="O2327" s="59">
        <v>0.59827810242398805</v>
      </c>
      <c r="P2327" s="59">
        <v>0.56409155287521895</v>
      </c>
      <c r="Q2327" s="59">
        <v>0.52352084311171099</v>
      </c>
      <c r="R2327" s="59">
        <v>0.53497800179177701</v>
      </c>
      <c r="S2327" s="59">
        <v>0.45618031848716001</v>
      </c>
    </row>
    <row r="2328" spans="1:19" x14ac:dyDescent="0.3">
      <c r="A2328" t="s">
        <v>223</v>
      </c>
      <c r="B2328" t="s">
        <v>224</v>
      </c>
      <c r="C2328" s="51" t="s">
        <v>38</v>
      </c>
      <c r="D2328" s="51" t="s">
        <v>216</v>
      </c>
      <c r="E2328" s="51" t="s">
        <v>39</v>
      </c>
      <c r="F2328" s="58">
        <v>94.661147592381397</v>
      </c>
      <c r="G2328" s="58">
        <v>85.906673885173404</v>
      </c>
      <c r="H2328" s="58">
        <v>109.683850327789</v>
      </c>
      <c r="I2328" s="58">
        <v>87.172837445139194</v>
      </c>
      <c r="J2328" s="58">
        <v>79.610981243002598</v>
      </c>
      <c r="K2328" s="58">
        <v>102.28808602939201</v>
      </c>
      <c r="L2328" s="58">
        <v>98.147482584329197</v>
      </c>
      <c r="M2328" s="59">
        <v>0.455112751472383</v>
      </c>
      <c r="N2328" s="59">
        <v>0.48284672418997399</v>
      </c>
      <c r="O2328" s="59">
        <v>0.451490534974538</v>
      </c>
      <c r="P2328" s="59">
        <v>0.43460694377631798</v>
      </c>
      <c r="Q2328" s="59">
        <v>0.40606146938322402</v>
      </c>
      <c r="R2328" s="59">
        <v>0.41109526784272199</v>
      </c>
      <c r="S2328" s="59">
        <v>0.351257915240899</v>
      </c>
    </row>
    <row r="2329" spans="1:19" x14ac:dyDescent="0.3">
      <c r="A2329" t="s">
        <v>416</v>
      </c>
      <c r="B2329" t="s">
        <v>417</v>
      </c>
      <c r="C2329" s="51" t="s">
        <v>38</v>
      </c>
      <c r="D2329" s="51" t="s">
        <v>216</v>
      </c>
      <c r="E2329" s="51" t="s">
        <v>44</v>
      </c>
      <c r="F2329" s="58">
        <v>94.979867094706904</v>
      </c>
      <c r="G2329" s="58">
        <v>84.6866051231098</v>
      </c>
      <c r="H2329" s="58">
        <v>92.709121994679606</v>
      </c>
      <c r="I2329" s="58">
        <v>89.766809523124806</v>
      </c>
      <c r="J2329" s="58">
        <v>81.993923766200496</v>
      </c>
      <c r="K2329" s="58">
        <v>93.874763469494795</v>
      </c>
      <c r="L2329" s="58">
        <v>99.854137592918804</v>
      </c>
      <c r="M2329" s="59">
        <v>0.57823505740395398</v>
      </c>
      <c r="N2329" s="59">
        <v>0.62295192454778303</v>
      </c>
      <c r="O2329" s="59">
        <v>0.58309566913246202</v>
      </c>
      <c r="P2329" s="59">
        <v>0.54732519724954698</v>
      </c>
      <c r="Q2329" s="59">
        <v>0.50898815979560397</v>
      </c>
      <c r="R2329" s="59">
        <v>0.52091103040201003</v>
      </c>
      <c r="S2329" s="59">
        <v>0.44786564261766698</v>
      </c>
    </row>
    <row r="2330" spans="1:19" x14ac:dyDescent="0.3">
      <c r="A2330" t="s">
        <v>414</v>
      </c>
      <c r="B2330" t="s">
        <v>415</v>
      </c>
      <c r="C2330" s="51" t="s">
        <v>38</v>
      </c>
      <c r="D2330" s="51" t="s">
        <v>216</v>
      </c>
      <c r="E2330" s="51" t="s">
        <v>39</v>
      </c>
      <c r="F2330" s="58">
        <v>96.051524895928907</v>
      </c>
      <c r="G2330" s="58">
        <v>86.089590572945497</v>
      </c>
      <c r="H2330" s="58">
        <v>95.151623942339995</v>
      </c>
      <c r="I2330" s="58">
        <v>89.714058318595207</v>
      </c>
      <c r="J2330" s="58">
        <v>84.882622651404006</v>
      </c>
      <c r="K2330" s="58">
        <v>94.482920441116505</v>
      </c>
      <c r="L2330" s="58">
        <v>99.104479134036694</v>
      </c>
      <c r="M2330" s="59">
        <v>0.424980836073517</v>
      </c>
      <c r="N2330" s="59">
        <v>0.448497448409442</v>
      </c>
      <c r="O2330" s="59">
        <v>0.42667603768159101</v>
      </c>
      <c r="P2330" s="59">
        <v>0.40868290533524099</v>
      </c>
      <c r="Q2330" s="59">
        <v>0.38528833889434599</v>
      </c>
      <c r="R2330" s="59">
        <v>0.3906844665484</v>
      </c>
      <c r="S2330" s="59">
        <v>0.34212825016119403</v>
      </c>
    </row>
    <row r="2331" spans="1:19" x14ac:dyDescent="0.3">
      <c r="A2331" t="s">
        <v>420</v>
      </c>
      <c r="B2331" t="s">
        <v>421</v>
      </c>
      <c r="C2331" s="51" t="s">
        <v>43</v>
      </c>
      <c r="D2331" s="51" t="s">
        <v>216</v>
      </c>
      <c r="E2331" s="51" t="s">
        <v>39</v>
      </c>
      <c r="F2331" s="58">
        <v>96.051524895928907</v>
      </c>
      <c r="G2331" s="58">
        <v>86.089590572945497</v>
      </c>
      <c r="H2331" s="58">
        <v>95.151623942339995</v>
      </c>
      <c r="I2331" s="58">
        <v>89.714058318595207</v>
      </c>
      <c r="J2331" s="58">
        <v>84.882622651404006</v>
      </c>
      <c r="K2331" s="58">
        <v>94.482920441116505</v>
      </c>
      <c r="L2331" s="58">
        <v>99.104479134036694</v>
      </c>
      <c r="M2331" s="59">
        <v>0.424980836073517</v>
      </c>
      <c r="N2331" s="59">
        <v>0.448497448409442</v>
      </c>
      <c r="O2331" s="59">
        <v>0.42667603768159101</v>
      </c>
      <c r="P2331" s="59">
        <v>0.40868290533524099</v>
      </c>
      <c r="Q2331" s="59">
        <v>0.38528833889434599</v>
      </c>
      <c r="R2331" s="59">
        <v>0.3906844665484</v>
      </c>
      <c r="S2331" s="59">
        <v>0.34212825016119403</v>
      </c>
    </row>
    <row r="2332" spans="1:19" x14ac:dyDescent="0.3">
      <c r="A2332" t="s">
        <v>231</v>
      </c>
      <c r="B2332" t="s">
        <v>232</v>
      </c>
      <c r="C2332" s="51" t="s">
        <v>43</v>
      </c>
      <c r="D2332" s="51" t="s">
        <v>216</v>
      </c>
      <c r="E2332" s="51" t="s">
        <v>39</v>
      </c>
      <c r="F2332" s="58">
        <v>94.661147592381397</v>
      </c>
      <c r="G2332" s="58">
        <v>85.906673885173404</v>
      </c>
      <c r="H2332" s="58">
        <v>109.683850327789</v>
      </c>
      <c r="I2332" s="58">
        <v>87.172837445139194</v>
      </c>
      <c r="J2332" s="58">
        <v>79.610981243002598</v>
      </c>
      <c r="K2332" s="58">
        <v>102.28808602939201</v>
      </c>
      <c r="L2332" s="58">
        <v>98.147482584329197</v>
      </c>
      <c r="M2332" s="59">
        <v>0.455112751472383</v>
      </c>
      <c r="N2332" s="59">
        <v>0.48284672418997399</v>
      </c>
      <c r="O2332" s="59">
        <v>0.451490534974538</v>
      </c>
      <c r="P2332" s="59">
        <v>0.43460694377631798</v>
      </c>
      <c r="Q2332" s="59">
        <v>0.40606146938322402</v>
      </c>
      <c r="R2332" s="59">
        <v>0.41109526784272199</v>
      </c>
      <c r="S2332" s="59">
        <v>0.351257915240899</v>
      </c>
    </row>
    <row r="2333" spans="1:19" x14ac:dyDescent="0.3">
      <c r="A2333" t="s">
        <v>418</v>
      </c>
      <c r="B2333" t="s">
        <v>419</v>
      </c>
      <c r="C2333" s="51" t="s">
        <v>38</v>
      </c>
      <c r="D2333" s="51" t="s">
        <v>216</v>
      </c>
      <c r="E2333" s="51" t="s">
        <v>39</v>
      </c>
      <c r="F2333" s="58">
        <v>96.051524895928907</v>
      </c>
      <c r="G2333" s="58">
        <v>86.089590572945497</v>
      </c>
      <c r="H2333" s="58">
        <v>95.151623942339995</v>
      </c>
      <c r="I2333" s="58">
        <v>89.714058318595207</v>
      </c>
      <c r="J2333" s="58">
        <v>84.882622651404006</v>
      </c>
      <c r="K2333" s="58">
        <v>94.482920441116505</v>
      </c>
      <c r="L2333" s="58">
        <v>99.104479134036694</v>
      </c>
      <c r="M2333" s="59">
        <v>0.424980836073517</v>
      </c>
      <c r="N2333" s="59">
        <v>0.448497448409442</v>
      </c>
      <c r="O2333" s="59">
        <v>0.42667603768159101</v>
      </c>
      <c r="P2333" s="59">
        <v>0.40868290533524099</v>
      </c>
      <c r="Q2333" s="59">
        <v>0.38528833889434599</v>
      </c>
      <c r="R2333" s="59">
        <v>0.3906844665484</v>
      </c>
      <c r="S2333" s="59">
        <v>0.34212825016119403</v>
      </c>
    </row>
    <row r="2334" spans="1:19" x14ac:dyDescent="0.3">
      <c r="A2334" t="s">
        <v>1879</v>
      </c>
      <c r="B2334" t="s">
        <v>1880</v>
      </c>
      <c r="C2334" s="51" t="s">
        <v>43</v>
      </c>
      <c r="D2334" s="51" t="s">
        <v>216</v>
      </c>
      <c r="E2334" s="51" t="s">
        <v>39</v>
      </c>
      <c r="F2334" s="58">
        <v>98.873794145079998</v>
      </c>
      <c r="G2334" s="58">
        <v>94.138746120335497</v>
      </c>
      <c r="H2334" s="58">
        <v>101.121785434711</v>
      </c>
      <c r="I2334" s="58">
        <v>95.3700501041412</v>
      </c>
      <c r="J2334" s="58">
        <v>92.257568678457403</v>
      </c>
      <c r="K2334" s="58">
        <v>98.494450574750502</v>
      </c>
      <c r="L2334" s="58">
        <v>97.396361954371599</v>
      </c>
      <c r="M2334" s="59">
        <v>0.49728158374200998</v>
      </c>
      <c r="N2334" s="59">
        <v>0.524344000952226</v>
      </c>
      <c r="O2334" s="59">
        <v>0.49980564013770701</v>
      </c>
      <c r="P2334" s="59">
        <v>0.47842906593868501</v>
      </c>
      <c r="Q2334" s="59">
        <v>0.45201548878843301</v>
      </c>
      <c r="R2334" s="59">
        <v>0.45908532643530803</v>
      </c>
      <c r="S2334" s="59">
        <v>0.40736934831049199</v>
      </c>
    </row>
    <row r="2335" spans="1:19" x14ac:dyDescent="0.3">
      <c r="A2335" t="s">
        <v>1877</v>
      </c>
      <c r="B2335" t="s">
        <v>1878</v>
      </c>
      <c r="C2335" s="51" t="s">
        <v>38</v>
      </c>
      <c r="D2335" s="51" t="s">
        <v>216</v>
      </c>
      <c r="E2335" s="51" t="s">
        <v>39</v>
      </c>
      <c r="F2335" s="58">
        <v>98.873794145079998</v>
      </c>
      <c r="G2335" s="58">
        <v>94.138746120335497</v>
      </c>
      <c r="H2335" s="58">
        <v>101.121785434711</v>
      </c>
      <c r="I2335" s="58">
        <v>95.3700501041412</v>
      </c>
      <c r="J2335" s="58">
        <v>92.257568678457403</v>
      </c>
      <c r="K2335" s="58">
        <v>98.494450574750502</v>
      </c>
      <c r="L2335" s="58">
        <v>97.396361954371599</v>
      </c>
      <c r="M2335" s="59">
        <v>0.49728158374200998</v>
      </c>
      <c r="N2335" s="59">
        <v>0.524344000952226</v>
      </c>
      <c r="O2335" s="59">
        <v>0.49980564013770701</v>
      </c>
      <c r="P2335" s="59">
        <v>0.47842906593868501</v>
      </c>
      <c r="Q2335" s="59">
        <v>0.45201548878843301</v>
      </c>
      <c r="R2335" s="59">
        <v>0.45908532643530803</v>
      </c>
      <c r="S2335" s="59">
        <v>0.40736934831049199</v>
      </c>
    </row>
    <row r="2336" spans="1:19" x14ac:dyDescent="0.3">
      <c r="A2336" t="s">
        <v>1883</v>
      </c>
      <c r="B2336" t="s">
        <v>1884</v>
      </c>
      <c r="C2336" s="51" t="s">
        <v>43</v>
      </c>
      <c r="D2336" s="51" t="s">
        <v>216</v>
      </c>
      <c r="E2336" s="51" t="s">
        <v>44</v>
      </c>
      <c r="F2336" s="58">
        <v>103.228276474591</v>
      </c>
      <c r="G2336" s="58">
        <v>92.811286077322407</v>
      </c>
      <c r="H2336" s="58">
        <v>105.839013389418</v>
      </c>
      <c r="I2336" s="58">
        <v>95.2041606105239</v>
      </c>
      <c r="J2336" s="58">
        <v>92.107357108573893</v>
      </c>
      <c r="K2336" s="58">
        <v>105.788441414996</v>
      </c>
      <c r="L2336" s="58">
        <v>96.093299647448305</v>
      </c>
      <c r="M2336" s="59">
        <v>0.61792316083585597</v>
      </c>
      <c r="N2336" s="59">
        <v>0.66020152397010801</v>
      </c>
      <c r="O2336" s="59">
        <v>0.62261825091481504</v>
      </c>
      <c r="P2336" s="59">
        <v>0.588426640700347</v>
      </c>
      <c r="Q2336" s="59">
        <v>0.55099635526294899</v>
      </c>
      <c r="R2336" s="59">
        <v>0.56276162095758897</v>
      </c>
      <c r="S2336" s="59">
        <v>0.49203083088664301</v>
      </c>
    </row>
    <row r="2337" spans="1:19" x14ac:dyDescent="0.3">
      <c r="A2337" t="s">
        <v>227</v>
      </c>
      <c r="B2337" t="s">
        <v>228</v>
      </c>
      <c r="C2337" s="51" t="s">
        <v>43</v>
      </c>
      <c r="D2337" s="51" t="s">
        <v>216</v>
      </c>
      <c r="E2337" s="51" t="s">
        <v>39</v>
      </c>
      <c r="F2337" s="58">
        <v>94.661147592381397</v>
      </c>
      <c r="G2337" s="58">
        <v>85.906673885173404</v>
      </c>
      <c r="H2337" s="58">
        <v>109.683850327789</v>
      </c>
      <c r="I2337" s="58">
        <v>87.172837445139194</v>
      </c>
      <c r="J2337" s="58">
        <v>79.610981243002598</v>
      </c>
      <c r="K2337" s="58">
        <v>102.28808602939201</v>
      </c>
      <c r="L2337" s="58">
        <v>98.147482584329197</v>
      </c>
      <c r="M2337" s="59">
        <v>0.455112751472383</v>
      </c>
      <c r="N2337" s="59">
        <v>0.48284672418997399</v>
      </c>
      <c r="O2337" s="59">
        <v>0.451490534974538</v>
      </c>
      <c r="P2337" s="59">
        <v>0.43460694377631798</v>
      </c>
      <c r="Q2337" s="59">
        <v>0.40606146938322402</v>
      </c>
      <c r="R2337" s="59">
        <v>0.41109526784272199</v>
      </c>
      <c r="S2337" s="59">
        <v>0.351257915240899</v>
      </c>
    </row>
    <row r="2338" spans="1:19" x14ac:dyDescent="0.3">
      <c r="A2338" t="s">
        <v>221</v>
      </c>
      <c r="B2338" t="s">
        <v>222</v>
      </c>
      <c r="C2338" s="51" t="s">
        <v>38</v>
      </c>
      <c r="D2338" s="51" t="s">
        <v>216</v>
      </c>
      <c r="E2338" s="51" t="s">
        <v>44</v>
      </c>
      <c r="F2338" s="58">
        <v>94.126738742676096</v>
      </c>
      <c r="G2338" s="58">
        <v>89.793916311664404</v>
      </c>
      <c r="H2338" s="58">
        <v>113.616588272966</v>
      </c>
      <c r="I2338" s="58">
        <v>88.7238437597439</v>
      </c>
      <c r="J2338" s="58">
        <v>80.551215136223604</v>
      </c>
      <c r="K2338" s="58">
        <v>99.997167655298199</v>
      </c>
      <c r="L2338" s="58">
        <v>97.216241452611598</v>
      </c>
      <c r="M2338" s="59">
        <v>0.59310987540548399</v>
      </c>
      <c r="N2338" s="59">
        <v>0.63954482176771799</v>
      </c>
      <c r="O2338" s="59">
        <v>0.59478037252412497</v>
      </c>
      <c r="P2338" s="59">
        <v>0.56210244076548999</v>
      </c>
      <c r="Q2338" s="59">
        <v>0.52177323654133401</v>
      </c>
      <c r="R2338" s="59">
        <v>0.53192362924124204</v>
      </c>
      <c r="S2338" s="59">
        <v>0.45415699445444202</v>
      </c>
    </row>
    <row r="2339" spans="1:19" x14ac:dyDescent="0.3">
      <c r="A2339" t="s">
        <v>219</v>
      </c>
      <c r="B2339" t="s">
        <v>220</v>
      </c>
      <c r="C2339" s="51" t="s">
        <v>38</v>
      </c>
      <c r="D2339" s="51" t="s">
        <v>216</v>
      </c>
      <c r="E2339" s="51" t="s">
        <v>39</v>
      </c>
      <c r="F2339" s="58">
        <v>94.661147592381397</v>
      </c>
      <c r="G2339" s="58">
        <v>85.906673885173404</v>
      </c>
      <c r="H2339" s="58">
        <v>109.683850327789</v>
      </c>
      <c r="I2339" s="58">
        <v>87.172837445139194</v>
      </c>
      <c r="J2339" s="58">
        <v>79.610981243002598</v>
      </c>
      <c r="K2339" s="58">
        <v>102.28808602939201</v>
      </c>
      <c r="L2339" s="58">
        <v>98.147482584329197</v>
      </c>
      <c r="M2339" s="59">
        <v>0.455112751472383</v>
      </c>
      <c r="N2339" s="59">
        <v>0.48284672418997399</v>
      </c>
      <c r="O2339" s="59">
        <v>0.451490534974538</v>
      </c>
      <c r="P2339" s="59">
        <v>0.43460694377631798</v>
      </c>
      <c r="Q2339" s="59">
        <v>0.40606146938322402</v>
      </c>
      <c r="R2339" s="59">
        <v>0.41109526784272199</v>
      </c>
      <c r="S2339" s="59">
        <v>0.351257915240899</v>
      </c>
    </row>
    <row r="2340" spans="1:19" x14ac:dyDescent="0.3">
      <c r="A2340" t="s">
        <v>2039</v>
      </c>
      <c r="B2340" t="s">
        <v>2040</v>
      </c>
      <c r="C2340" s="51" t="s">
        <v>38</v>
      </c>
      <c r="D2340" s="51" t="s">
        <v>216</v>
      </c>
      <c r="E2340" s="51" t="s">
        <v>39</v>
      </c>
      <c r="F2340" s="58">
        <v>106.20819868295099</v>
      </c>
      <c r="G2340" s="58">
        <v>102.87817563386599</v>
      </c>
      <c r="H2340" s="58">
        <v>97.407892250883407</v>
      </c>
      <c r="I2340" s="58">
        <v>87.619790956135702</v>
      </c>
      <c r="J2340" s="58">
        <v>96.459900220729907</v>
      </c>
      <c r="K2340" s="58">
        <v>103.02611066055501</v>
      </c>
      <c r="L2340" s="58">
        <v>100.963442699521</v>
      </c>
      <c r="M2340" s="59">
        <v>0.54513684140989904</v>
      </c>
      <c r="N2340" s="59">
        <v>0.562840197981477</v>
      </c>
      <c r="O2340" s="59">
        <v>0.54296990211669205</v>
      </c>
      <c r="P2340" s="59">
        <v>0.52911877306473398</v>
      </c>
      <c r="Q2340" s="59">
        <v>0.50667413384126703</v>
      </c>
      <c r="R2340" s="59">
        <v>0.50851585792710496</v>
      </c>
      <c r="S2340" s="59">
        <v>0.450378458552818</v>
      </c>
    </row>
    <row r="2341" spans="1:19" x14ac:dyDescent="0.3">
      <c r="A2341" t="s">
        <v>2033</v>
      </c>
      <c r="B2341" t="s">
        <v>2034</v>
      </c>
      <c r="C2341" s="51" t="s">
        <v>43</v>
      </c>
      <c r="D2341" s="51" t="s">
        <v>216</v>
      </c>
      <c r="E2341" s="51" t="s">
        <v>44</v>
      </c>
      <c r="F2341" s="58">
        <v>104.35268370522699</v>
      </c>
      <c r="G2341" s="58">
        <v>102.668485041544</v>
      </c>
      <c r="H2341" s="58">
        <v>94.063818724602697</v>
      </c>
      <c r="I2341" s="58">
        <v>89.597706596662206</v>
      </c>
      <c r="J2341" s="58">
        <v>96.271276262115407</v>
      </c>
      <c r="K2341" s="58">
        <v>103.21255892807901</v>
      </c>
      <c r="L2341" s="58">
        <v>100.963442699521</v>
      </c>
      <c r="M2341" s="59">
        <v>0.64504143140132497</v>
      </c>
      <c r="N2341" s="59">
        <v>0.64412133273775496</v>
      </c>
      <c r="O2341" s="59">
        <v>0.62348877335768904</v>
      </c>
      <c r="P2341" s="59">
        <v>0.62117155961094805</v>
      </c>
      <c r="Q2341" s="59">
        <v>0.58889051063976094</v>
      </c>
      <c r="R2341" s="59">
        <v>0.57075671766806102</v>
      </c>
      <c r="S2341" s="59">
        <v>0.450378458552818</v>
      </c>
    </row>
    <row r="2342" spans="1:19" x14ac:dyDescent="0.3">
      <c r="A2342" t="s">
        <v>2035</v>
      </c>
      <c r="B2342" t="s">
        <v>2036</v>
      </c>
      <c r="C2342" s="51" t="s">
        <v>43</v>
      </c>
      <c r="D2342" s="51" t="s">
        <v>216</v>
      </c>
      <c r="E2342" s="51" t="s">
        <v>39</v>
      </c>
      <c r="F2342" s="58">
        <v>106.20819868295099</v>
      </c>
      <c r="G2342" s="58">
        <v>102.87817563386599</v>
      </c>
      <c r="H2342" s="58">
        <v>97.407892250883407</v>
      </c>
      <c r="I2342" s="58">
        <v>87.619790956135702</v>
      </c>
      <c r="J2342" s="58">
        <v>96.459900220729907</v>
      </c>
      <c r="K2342" s="58">
        <v>103.02611066055501</v>
      </c>
      <c r="L2342" s="58">
        <v>100.963442699521</v>
      </c>
      <c r="M2342" s="59">
        <v>0.54513684140989904</v>
      </c>
      <c r="N2342" s="59">
        <v>0.562840197981477</v>
      </c>
      <c r="O2342" s="59">
        <v>0.54296990211669205</v>
      </c>
      <c r="P2342" s="59">
        <v>0.52911877306473398</v>
      </c>
      <c r="Q2342" s="59">
        <v>0.50667413384126703</v>
      </c>
      <c r="R2342" s="59">
        <v>0.50851585792710496</v>
      </c>
      <c r="S2342" s="59">
        <v>0.450378458552818</v>
      </c>
    </row>
    <row r="2343" spans="1:19" x14ac:dyDescent="0.3">
      <c r="A2343" t="s">
        <v>2037</v>
      </c>
      <c r="B2343" t="s">
        <v>2038</v>
      </c>
      <c r="C2343" s="51" t="s">
        <v>38</v>
      </c>
      <c r="D2343" s="51" t="s">
        <v>216</v>
      </c>
      <c r="E2343" s="51" t="s">
        <v>44</v>
      </c>
      <c r="F2343" s="58">
        <v>105.150533844885</v>
      </c>
      <c r="G2343" s="58">
        <v>102.145096271862</v>
      </c>
      <c r="H2343" s="58">
        <v>102.43118515699599</v>
      </c>
      <c r="I2343" s="58">
        <v>86.515324542359295</v>
      </c>
      <c r="J2343" s="58">
        <v>99.020708762826899</v>
      </c>
      <c r="K2343" s="58">
        <v>106.087437449801</v>
      </c>
      <c r="L2343" s="58">
        <v>98.846199449406001</v>
      </c>
      <c r="M2343" s="59">
        <v>0.64962452809434201</v>
      </c>
      <c r="N2343" s="59">
        <v>0.68387021212390597</v>
      </c>
      <c r="O2343" s="59">
        <v>0.65126139220418999</v>
      </c>
      <c r="P2343" s="59">
        <v>0.62367870944324599</v>
      </c>
      <c r="Q2343" s="59">
        <v>0.59094265006205504</v>
      </c>
      <c r="R2343" s="59">
        <v>0.59855232029586602</v>
      </c>
      <c r="S2343" s="59">
        <v>0.52620075160028901</v>
      </c>
    </row>
    <row r="2344" spans="1:19" x14ac:dyDescent="0.3">
      <c r="A2344" t="s">
        <v>1678</v>
      </c>
      <c r="B2344" t="s">
        <v>1679</v>
      </c>
      <c r="C2344" s="51" t="s">
        <v>38</v>
      </c>
      <c r="D2344" s="51" t="s">
        <v>216</v>
      </c>
      <c r="E2344" s="51" t="s">
        <v>44</v>
      </c>
      <c r="F2344" s="58">
        <v>117.67827755269499</v>
      </c>
      <c r="G2344" s="58">
        <v>110.857751880842</v>
      </c>
      <c r="H2344" s="58">
        <v>100.910569603255</v>
      </c>
      <c r="I2344" s="58">
        <v>125.019790460468</v>
      </c>
      <c r="J2344" s="58">
        <v>114.914995233958</v>
      </c>
      <c r="K2344" s="58">
        <v>95.976043069596301</v>
      </c>
      <c r="L2344" s="58">
        <v>92.857911294610304</v>
      </c>
      <c r="M2344" s="59">
        <v>0.64540789982848501</v>
      </c>
      <c r="N2344" s="59">
        <v>0.68488053701057405</v>
      </c>
      <c r="O2344" s="59">
        <v>0.64957406272066298</v>
      </c>
      <c r="P2344" s="59">
        <v>0.62104844525011405</v>
      </c>
      <c r="Q2344" s="59">
        <v>0.587953283622342</v>
      </c>
      <c r="R2344" s="59">
        <v>0.59627434543848801</v>
      </c>
      <c r="S2344" s="59">
        <v>0.53476187566437505</v>
      </c>
    </row>
    <row r="2345" spans="1:19" x14ac:dyDescent="0.3">
      <c r="A2345" t="s">
        <v>1682</v>
      </c>
      <c r="B2345" t="s">
        <v>1683</v>
      </c>
      <c r="C2345" s="51" t="s">
        <v>43</v>
      </c>
      <c r="D2345" s="51" t="s">
        <v>216</v>
      </c>
      <c r="E2345" s="51" t="s">
        <v>44</v>
      </c>
      <c r="F2345" s="58">
        <v>121.446601100455</v>
      </c>
      <c r="G2345" s="58">
        <v>123.42026500419399</v>
      </c>
      <c r="H2345" s="58">
        <v>110.714001713911</v>
      </c>
      <c r="I2345" s="58">
        <v>126.068992192539</v>
      </c>
      <c r="J2345" s="58">
        <v>110.27062684019</v>
      </c>
      <c r="K2345" s="58">
        <v>94.175181329285095</v>
      </c>
      <c r="L2345" s="58">
        <v>90.534845142398794</v>
      </c>
      <c r="M2345" s="59">
        <v>0.64544237262008797</v>
      </c>
      <c r="N2345" s="59">
        <v>0.68491548647919398</v>
      </c>
      <c r="O2345" s="59">
        <v>0.64960947734081398</v>
      </c>
      <c r="P2345" s="59">
        <v>0.62108324246671298</v>
      </c>
      <c r="Q2345" s="59">
        <v>0.58798426627754696</v>
      </c>
      <c r="R2345" s="59">
        <v>0.596310364442867</v>
      </c>
      <c r="S2345" s="59">
        <v>0.53478833024119699</v>
      </c>
    </row>
    <row r="2346" spans="1:19" x14ac:dyDescent="0.3">
      <c r="A2346" t="s">
        <v>1676</v>
      </c>
      <c r="B2346" t="s">
        <v>1677</v>
      </c>
      <c r="C2346" s="51" t="s">
        <v>38</v>
      </c>
      <c r="D2346" s="51" t="s">
        <v>216</v>
      </c>
      <c r="E2346" s="51" t="s">
        <v>44</v>
      </c>
      <c r="F2346" s="58">
        <v>118.78903044769901</v>
      </c>
      <c r="G2346" s="58">
        <v>111.728084461508</v>
      </c>
      <c r="H2346" s="58">
        <v>95.202942395882701</v>
      </c>
      <c r="I2346" s="58">
        <v>119.7251348811</v>
      </c>
      <c r="J2346" s="58">
        <v>115.324136687879</v>
      </c>
      <c r="K2346" s="58">
        <v>94.293685855274902</v>
      </c>
      <c r="L2346" s="58">
        <v>88.660810611306104</v>
      </c>
      <c r="M2346" s="59">
        <v>0.64906588995733205</v>
      </c>
      <c r="N2346" s="59">
        <v>0.68797101336557198</v>
      </c>
      <c r="O2346" s="59">
        <v>0.65314000989125298</v>
      </c>
      <c r="P2346" s="59">
        <v>0.62434008404623798</v>
      </c>
      <c r="Q2346" s="59">
        <v>0.59115340854729803</v>
      </c>
      <c r="R2346" s="59">
        <v>0.59998196618513</v>
      </c>
      <c r="S2346" s="59">
        <v>0.538109947291455</v>
      </c>
    </row>
    <row r="2347" spans="1:19" x14ac:dyDescent="0.3">
      <c r="A2347" t="s">
        <v>1680</v>
      </c>
      <c r="B2347" t="s">
        <v>1681</v>
      </c>
      <c r="C2347" s="51" t="s">
        <v>38</v>
      </c>
      <c r="D2347" s="51" t="s">
        <v>216</v>
      </c>
      <c r="E2347" s="51" t="s">
        <v>44</v>
      </c>
      <c r="F2347" s="58">
        <v>120.378832054021</v>
      </c>
      <c r="G2347" s="58">
        <v>115.81276390191999</v>
      </c>
      <c r="H2347" s="58">
        <v>105.05637671436899</v>
      </c>
      <c r="I2347" s="58">
        <v>117.111691309042</v>
      </c>
      <c r="J2347" s="58">
        <v>107.66564376149699</v>
      </c>
      <c r="K2347" s="58">
        <v>95.976043069596301</v>
      </c>
      <c r="L2347" s="58">
        <v>90.839333897659102</v>
      </c>
      <c r="M2347" s="59">
        <v>0.64540789982848501</v>
      </c>
      <c r="N2347" s="59">
        <v>0.68488053701057405</v>
      </c>
      <c r="O2347" s="59">
        <v>0.64957406272066298</v>
      </c>
      <c r="P2347" s="59">
        <v>0.62104844525011405</v>
      </c>
      <c r="Q2347" s="59">
        <v>0.587953283622342</v>
      </c>
      <c r="R2347" s="59">
        <v>0.59627434543848801</v>
      </c>
      <c r="S2347" s="59">
        <v>0.53476187566437505</v>
      </c>
    </row>
    <row r="2348" spans="1:19" x14ac:dyDescent="0.3">
      <c r="A2348" t="s">
        <v>1674</v>
      </c>
      <c r="B2348" t="s">
        <v>1675</v>
      </c>
      <c r="C2348" s="51" t="s">
        <v>38</v>
      </c>
      <c r="D2348" s="51" t="s">
        <v>216</v>
      </c>
      <c r="E2348" s="51" t="s">
        <v>44</v>
      </c>
      <c r="F2348" s="58">
        <v>114.96958506733201</v>
      </c>
      <c r="G2348" s="58">
        <v>113.33524146567299</v>
      </c>
      <c r="H2348" s="58">
        <v>104.23186980931401</v>
      </c>
      <c r="I2348" s="58">
        <v>126.336502522868</v>
      </c>
      <c r="J2348" s="58">
        <v>111.29029536813</v>
      </c>
      <c r="K2348" s="58">
        <v>93.897237477326499</v>
      </c>
      <c r="L2348" s="58">
        <v>90.839333897659102</v>
      </c>
      <c r="M2348" s="59">
        <v>0.64540789982848501</v>
      </c>
      <c r="N2348" s="59">
        <v>0.68488053701057405</v>
      </c>
      <c r="O2348" s="59">
        <v>0.64957406272066298</v>
      </c>
      <c r="P2348" s="59">
        <v>0.62104844525011405</v>
      </c>
      <c r="Q2348" s="59">
        <v>0.587953283622342</v>
      </c>
      <c r="R2348" s="59">
        <v>0.59627434543848801</v>
      </c>
      <c r="S2348" s="59">
        <v>0.53476187566437505</v>
      </c>
    </row>
    <row r="2349" spans="1:19" x14ac:dyDescent="0.3">
      <c r="A2349" t="s">
        <v>1684</v>
      </c>
      <c r="B2349" t="s">
        <v>1685</v>
      </c>
      <c r="C2349" s="51" t="s">
        <v>43</v>
      </c>
      <c r="D2349" s="51" t="s">
        <v>216</v>
      </c>
      <c r="E2349" s="51" t="s">
        <v>44</v>
      </c>
      <c r="F2349" s="58">
        <v>118.74599198178601</v>
      </c>
      <c r="G2349" s="58">
        <v>117.226458913576</v>
      </c>
      <c r="H2349" s="58">
        <v>102.41654759691301</v>
      </c>
      <c r="I2349" s="58">
        <v>122.114942616826</v>
      </c>
      <c r="J2349" s="58">
        <v>106.645926974361</v>
      </c>
      <c r="K2349" s="58">
        <v>94.175181329285095</v>
      </c>
      <c r="L2349" s="58">
        <v>94.571972032273095</v>
      </c>
      <c r="M2349" s="59">
        <v>0.64544237262008797</v>
      </c>
      <c r="N2349" s="59">
        <v>0.68491548647919398</v>
      </c>
      <c r="O2349" s="59">
        <v>0.64960947734081398</v>
      </c>
      <c r="P2349" s="59">
        <v>0.62108324246671298</v>
      </c>
      <c r="Q2349" s="59">
        <v>0.58798426627754696</v>
      </c>
      <c r="R2349" s="59">
        <v>0.596310364442867</v>
      </c>
      <c r="S2349" s="59">
        <v>0.53478833024119699</v>
      </c>
    </row>
    <row r="2350" spans="1:19" x14ac:dyDescent="0.3">
      <c r="A2350" t="s">
        <v>954</v>
      </c>
      <c r="B2350" t="s">
        <v>955</v>
      </c>
      <c r="C2350" s="51" t="s">
        <v>43</v>
      </c>
      <c r="D2350" s="51" t="s">
        <v>216</v>
      </c>
      <c r="E2350" s="51" t="s">
        <v>44</v>
      </c>
      <c r="F2350" s="58">
        <v>91.025779041538698</v>
      </c>
      <c r="G2350" s="58">
        <v>92.654092048768305</v>
      </c>
      <c r="H2350" s="58">
        <v>98.272139942448902</v>
      </c>
      <c r="I2350" s="58">
        <v>95.701383665040794</v>
      </c>
      <c r="J2350" s="58">
        <v>94.139904095739894</v>
      </c>
      <c r="K2350" s="58">
        <v>93.138510386398096</v>
      </c>
      <c r="L2350" s="58">
        <v>104.685028048582</v>
      </c>
      <c r="M2350" s="59">
        <v>0.63358082940024396</v>
      </c>
      <c r="N2350" s="59">
        <v>0.67497018074470705</v>
      </c>
      <c r="O2350" s="59">
        <v>0.63700025752512102</v>
      </c>
      <c r="P2350" s="59">
        <v>0.60887231222252702</v>
      </c>
      <c r="Q2350" s="59">
        <v>0.57431615261776103</v>
      </c>
      <c r="R2350" s="59">
        <v>0.58217681506497698</v>
      </c>
      <c r="S2350" s="59">
        <v>0.51624701719699795</v>
      </c>
    </row>
    <row r="2351" spans="1:19" x14ac:dyDescent="0.3">
      <c r="A2351" t="s">
        <v>952</v>
      </c>
      <c r="B2351" t="s">
        <v>953</v>
      </c>
      <c r="C2351" s="51" t="s">
        <v>43</v>
      </c>
      <c r="D2351" s="51" t="s">
        <v>216</v>
      </c>
      <c r="E2351" s="51" t="s">
        <v>44</v>
      </c>
      <c r="F2351" s="58">
        <v>78.782427836274806</v>
      </c>
      <c r="G2351" s="58">
        <v>93.554746486979695</v>
      </c>
      <c r="H2351" s="58">
        <v>103.828296770324</v>
      </c>
      <c r="I2351" s="58">
        <v>93.763874556331302</v>
      </c>
      <c r="J2351" s="58">
        <v>89.3197660624962</v>
      </c>
      <c r="K2351" s="58">
        <v>97.603430695374399</v>
      </c>
      <c r="L2351" s="58">
        <v>99.490486717157793</v>
      </c>
      <c r="M2351" s="59">
        <v>0.63746469247838999</v>
      </c>
      <c r="N2351" s="59">
        <v>0.67613665044677995</v>
      </c>
      <c r="O2351" s="59">
        <v>0.64139915936994896</v>
      </c>
      <c r="P2351" s="59">
        <v>0.61011935640003601</v>
      </c>
      <c r="Q2351" s="59">
        <v>0.57516819165227695</v>
      </c>
      <c r="R2351" s="59">
        <v>0.58595876962028304</v>
      </c>
      <c r="S2351" s="59">
        <v>0.51736563057249196</v>
      </c>
    </row>
    <row r="2352" spans="1:19" x14ac:dyDescent="0.3">
      <c r="A2352" t="s">
        <v>956</v>
      </c>
      <c r="B2352" t="s">
        <v>957</v>
      </c>
      <c r="C2352" s="51" t="s">
        <v>38</v>
      </c>
      <c r="D2352" s="51" t="s">
        <v>216</v>
      </c>
      <c r="E2352" s="51" t="s">
        <v>39</v>
      </c>
      <c r="F2352" s="58">
        <v>91.331363072986093</v>
      </c>
      <c r="G2352" s="58">
        <v>97.145472027006804</v>
      </c>
      <c r="H2352" s="58">
        <v>99.375025251155705</v>
      </c>
      <c r="I2352" s="58">
        <v>96.321385307181103</v>
      </c>
      <c r="J2352" s="58">
        <v>93.484129200630207</v>
      </c>
      <c r="K2352" s="58">
        <v>94.004103677832006</v>
      </c>
      <c r="L2352" s="58">
        <v>100.62914407098</v>
      </c>
      <c r="M2352" s="59">
        <v>0.52662011707018497</v>
      </c>
      <c r="N2352" s="59">
        <v>0.55017049532074203</v>
      </c>
      <c r="O2352" s="59">
        <v>0.52800586208283995</v>
      </c>
      <c r="P2352" s="59">
        <v>0.50950767824291099</v>
      </c>
      <c r="Q2352" s="59">
        <v>0.485022535221238</v>
      </c>
      <c r="R2352" s="59">
        <v>0.49107687310409798</v>
      </c>
      <c r="S2352" s="59">
        <v>0.43940269180639802</v>
      </c>
    </row>
    <row r="2353" spans="1:19" x14ac:dyDescent="0.3">
      <c r="A2353" t="s">
        <v>958</v>
      </c>
      <c r="B2353" t="s">
        <v>959</v>
      </c>
      <c r="C2353" s="51" t="s">
        <v>38</v>
      </c>
      <c r="D2353" s="51" t="s">
        <v>216</v>
      </c>
      <c r="E2353" s="51" t="s">
        <v>39</v>
      </c>
      <c r="F2353" s="58">
        <v>91.331363072986093</v>
      </c>
      <c r="G2353" s="58">
        <v>97.145472027006804</v>
      </c>
      <c r="H2353" s="58">
        <v>99.375025251155705</v>
      </c>
      <c r="I2353" s="58">
        <v>96.321385307181103</v>
      </c>
      <c r="J2353" s="58">
        <v>93.484129200630207</v>
      </c>
      <c r="K2353" s="58">
        <v>94.004103677832006</v>
      </c>
      <c r="L2353" s="58">
        <v>100.62914407098</v>
      </c>
      <c r="M2353" s="59">
        <v>0.52662011707018497</v>
      </c>
      <c r="N2353" s="59">
        <v>0.55017049532074203</v>
      </c>
      <c r="O2353" s="59">
        <v>0.52800586208283995</v>
      </c>
      <c r="P2353" s="59">
        <v>0.50950767824291099</v>
      </c>
      <c r="Q2353" s="59">
        <v>0.485022535221238</v>
      </c>
      <c r="R2353" s="59">
        <v>0.49107687310409798</v>
      </c>
      <c r="S2353" s="59">
        <v>0.43940269180639802</v>
      </c>
    </row>
    <row r="2354" spans="1:19" x14ac:dyDescent="0.3">
      <c r="A2354" t="s">
        <v>960</v>
      </c>
      <c r="B2354" t="s">
        <v>961</v>
      </c>
      <c r="C2354" s="51" t="s">
        <v>38</v>
      </c>
      <c r="D2354" s="51" t="s">
        <v>216</v>
      </c>
      <c r="E2354" s="51" t="s">
        <v>39</v>
      </c>
      <c r="F2354" s="58">
        <v>91.331363072986093</v>
      </c>
      <c r="G2354" s="58">
        <v>97.145472027006804</v>
      </c>
      <c r="H2354" s="58">
        <v>99.375025251155705</v>
      </c>
      <c r="I2354" s="58">
        <v>96.321385307181103</v>
      </c>
      <c r="J2354" s="58">
        <v>93.484129200630207</v>
      </c>
      <c r="K2354" s="58">
        <v>94.004103677832006</v>
      </c>
      <c r="L2354" s="58">
        <v>100.62914407098</v>
      </c>
      <c r="M2354" s="59">
        <v>0.52662011707018497</v>
      </c>
      <c r="N2354" s="59">
        <v>0.55017049532074203</v>
      </c>
      <c r="O2354" s="59">
        <v>0.52800586208283995</v>
      </c>
      <c r="P2354" s="59">
        <v>0.50950767824291099</v>
      </c>
      <c r="Q2354" s="59">
        <v>0.485022535221238</v>
      </c>
      <c r="R2354" s="59">
        <v>0.49107687310409798</v>
      </c>
      <c r="S2354" s="59">
        <v>0.43940269180639802</v>
      </c>
    </row>
    <row r="2355" spans="1:19" x14ac:dyDescent="0.3">
      <c r="A2355" t="s">
        <v>4262</v>
      </c>
      <c r="B2355" t="s">
        <v>4263</v>
      </c>
      <c r="C2355" s="51" t="s">
        <v>38</v>
      </c>
      <c r="D2355" s="51" t="s">
        <v>216</v>
      </c>
      <c r="E2355" s="51" t="s">
        <v>44</v>
      </c>
      <c r="F2355" s="58">
        <v>90.923808463037801</v>
      </c>
      <c r="G2355" s="58">
        <v>94.016341741988001</v>
      </c>
      <c r="H2355" s="58">
        <v>84.453122053007604</v>
      </c>
      <c r="I2355" s="58">
        <v>87.763790927004806</v>
      </c>
      <c r="J2355" s="58">
        <v>95.821404047743599</v>
      </c>
      <c r="K2355" s="58">
        <v>108.668967104503</v>
      </c>
      <c r="L2355" s="58">
        <v>95.124248557576607</v>
      </c>
      <c r="M2355" s="59">
        <v>0.64141363776246596</v>
      </c>
      <c r="N2355" s="59">
        <v>0.68050409529407396</v>
      </c>
      <c r="O2355" s="59">
        <v>0.64595008643055296</v>
      </c>
      <c r="P2355" s="59">
        <v>0.61399993997903501</v>
      </c>
      <c r="Q2355" s="59">
        <v>0.57878432739276897</v>
      </c>
      <c r="R2355" s="59">
        <v>0.59015381672446698</v>
      </c>
      <c r="S2355" s="59">
        <v>0.524030059197099</v>
      </c>
    </row>
    <row r="2356" spans="1:19" x14ac:dyDescent="0.3">
      <c r="A2356" t="s">
        <v>4272</v>
      </c>
      <c r="B2356" t="s">
        <v>4273</v>
      </c>
      <c r="C2356" s="51" t="s">
        <v>43</v>
      </c>
      <c r="D2356" s="51" t="s">
        <v>216</v>
      </c>
      <c r="E2356" s="51" t="s">
        <v>44</v>
      </c>
      <c r="F2356" s="58">
        <v>82.112884148983198</v>
      </c>
      <c r="G2356" s="58">
        <v>88.974503426768507</v>
      </c>
      <c r="H2356" s="58">
        <v>91.801101568529006</v>
      </c>
      <c r="I2356" s="58">
        <v>89.379829486518204</v>
      </c>
      <c r="J2356" s="58">
        <v>90.530734038813605</v>
      </c>
      <c r="K2356" s="58">
        <v>106.685349255098</v>
      </c>
      <c r="L2356" s="58">
        <v>93.319164880062402</v>
      </c>
      <c r="M2356" s="59">
        <v>0.64051103569432899</v>
      </c>
      <c r="N2356" s="59">
        <v>0.68032010772839902</v>
      </c>
      <c r="O2356" s="59">
        <v>0.64484588967238099</v>
      </c>
      <c r="P2356" s="59">
        <v>0.613978125940291</v>
      </c>
      <c r="Q2356" s="59">
        <v>0.57896560469546898</v>
      </c>
      <c r="R2356" s="59">
        <v>0.58943162127289594</v>
      </c>
      <c r="S2356" s="59">
        <v>0.52415702382201401</v>
      </c>
    </row>
    <row r="2357" spans="1:19" x14ac:dyDescent="0.3">
      <c r="A2357" t="s">
        <v>4274</v>
      </c>
      <c r="B2357" t="s">
        <v>4275</v>
      </c>
      <c r="C2357" s="51" t="s">
        <v>43</v>
      </c>
      <c r="D2357" s="51" t="s">
        <v>216</v>
      </c>
      <c r="E2357" s="51" t="s">
        <v>44</v>
      </c>
      <c r="F2357" s="58">
        <v>91.991588432940205</v>
      </c>
      <c r="G2357" s="58">
        <v>92.952514317396506</v>
      </c>
      <c r="H2357" s="58">
        <v>94.250744527413502</v>
      </c>
      <c r="I2357" s="58">
        <v>88.812992659075604</v>
      </c>
      <c r="J2357" s="58">
        <v>97.218149655363504</v>
      </c>
      <c r="K2357" s="58">
        <v>117.268428341</v>
      </c>
      <c r="L2357" s="58">
        <v>98.8568866921905</v>
      </c>
      <c r="M2357" s="59">
        <v>0.64143976799292302</v>
      </c>
      <c r="N2357" s="59">
        <v>0.68052767674485104</v>
      </c>
      <c r="O2357" s="59">
        <v>0.64597690496995197</v>
      </c>
      <c r="P2357" s="59">
        <v>0.614027205778235</v>
      </c>
      <c r="Q2357" s="59">
        <v>0.57881152443158401</v>
      </c>
      <c r="R2357" s="59">
        <v>0.59018518578677504</v>
      </c>
      <c r="S2357" s="59">
        <v>0.524051222912991</v>
      </c>
    </row>
    <row r="2358" spans="1:19" x14ac:dyDescent="0.3">
      <c r="A2358" t="s">
        <v>4264</v>
      </c>
      <c r="B2358" t="s">
        <v>4265</v>
      </c>
      <c r="C2358" s="51" t="s">
        <v>38</v>
      </c>
      <c r="D2358" s="51" t="s">
        <v>216</v>
      </c>
      <c r="E2358" s="51" t="s">
        <v>39</v>
      </c>
      <c r="F2358" s="58">
        <v>93.182590589321407</v>
      </c>
      <c r="G2358" s="58">
        <v>95.031332250623606</v>
      </c>
      <c r="H2358" s="58">
        <v>91.605139814545396</v>
      </c>
      <c r="I2358" s="58">
        <v>89.155398246016404</v>
      </c>
      <c r="J2358" s="58">
        <v>94.515095206084595</v>
      </c>
      <c r="K2358" s="58">
        <v>106.24618879593901</v>
      </c>
      <c r="L2358" s="58">
        <v>96.590437813111606</v>
      </c>
      <c r="M2358" s="59">
        <v>0.53642628836841999</v>
      </c>
      <c r="N2358" s="59">
        <v>0.56173542512844399</v>
      </c>
      <c r="O2358" s="59">
        <v>0.53904616272740802</v>
      </c>
      <c r="P2358" s="59">
        <v>0.51830950616681404</v>
      </c>
      <c r="Q2358" s="59">
        <v>0.49273816019241001</v>
      </c>
      <c r="R2358" s="59">
        <v>0.500152601481471</v>
      </c>
      <c r="S2358" s="59">
        <v>0.45059228885136499</v>
      </c>
    </row>
    <row r="2359" spans="1:19" x14ac:dyDescent="0.3">
      <c r="A2359" t="s">
        <v>4266</v>
      </c>
      <c r="B2359" t="s">
        <v>4267</v>
      </c>
      <c r="C2359" s="51" t="s">
        <v>38</v>
      </c>
      <c r="D2359" s="51" t="s">
        <v>216</v>
      </c>
      <c r="E2359" s="51" t="s">
        <v>39</v>
      </c>
      <c r="F2359" s="58">
        <v>93.182590589321407</v>
      </c>
      <c r="G2359" s="58">
        <v>95.031332250623606</v>
      </c>
      <c r="H2359" s="58">
        <v>91.605139814545396</v>
      </c>
      <c r="I2359" s="58">
        <v>89.155398246016404</v>
      </c>
      <c r="J2359" s="58">
        <v>94.515095206084595</v>
      </c>
      <c r="K2359" s="58">
        <v>106.24618879593901</v>
      </c>
      <c r="L2359" s="58">
        <v>96.590437813111606</v>
      </c>
      <c r="M2359" s="59">
        <v>0.53642628836841999</v>
      </c>
      <c r="N2359" s="59">
        <v>0.56173542512844399</v>
      </c>
      <c r="O2359" s="59">
        <v>0.53904616272740802</v>
      </c>
      <c r="P2359" s="59">
        <v>0.51830950616681404</v>
      </c>
      <c r="Q2359" s="59">
        <v>0.49273816019241001</v>
      </c>
      <c r="R2359" s="59">
        <v>0.500152601481471</v>
      </c>
      <c r="S2359" s="59">
        <v>0.45059228885136499</v>
      </c>
    </row>
    <row r="2360" spans="1:19" x14ac:dyDescent="0.3">
      <c r="A2360" t="s">
        <v>4268</v>
      </c>
      <c r="B2360" t="s">
        <v>4269</v>
      </c>
      <c r="C2360" s="51" t="s">
        <v>38</v>
      </c>
      <c r="D2360" s="51" t="s">
        <v>216</v>
      </c>
      <c r="E2360" s="51" t="s">
        <v>44</v>
      </c>
      <c r="F2360" s="58">
        <v>96.333110067069299</v>
      </c>
      <c r="G2360" s="58">
        <v>95.255099674969898</v>
      </c>
      <c r="H2360" s="58">
        <v>96.066051610552805</v>
      </c>
      <c r="I2360" s="58">
        <v>87.763790927004806</v>
      </c>
      <c r="J2360" s="58">
        <v>95.821404047743599</v>
      </c>
      <c r="K2360" s="58">
        <v>106.59012138007699</v>
      </c>
      <c r="L2360" s="58">
        <v>95.124248557576607</v>
      </c>
      <c r="M2360" s="59">
        <v>0.64141363776246596</v>
      </c>
      <c r="N2360" s="59">
        <v>0.68050409529407396</v>
      </c>
      <c r="O2360" s="59">
        <v>0.64595008643055296</v>
      </c>
      <c r="P2360" s="59">
        <v>0.61399993997903501</v>
      </c>
      <c r="Q2360" s="59">
        <v>0.57878432739276897</v>
      </c>
      <c r="R2360" s="59">
        <v>0.59015381672446698</v>
      </c>
      <c r="S2360" s="59">
        <v>0.524030059197099</v>
      </c>
    </row>
    <row r="2361" spans="1:19" x14ac:dyDescent="0.3">
      <c r="A2361" t="s">
        <v>4270</v>
      </c>
      <c r="B2361" t="s">
        <v>4271</v>
      </c>
      <c r="C2361" s="51" t="s">
        <v>43</v>
      </c>
      <c r="D2361" s="51" t="s">
        <v>216</v>
      </c>
      <c r="E2361" s="51" t="s">
        <v>44</v>
      </c>
      <c r="F2361" s="58">
        <v>97.400869828555003</v>
      </c>
      <c r="G2361" s="58">
        <v>92.952514317396506</v>
      </c>
      <c r="H2361" s="58">
        <v>87.619752040851907</v>
      </c>
      <c r="I2361" s="58">
        <v>88.812992659075604</v>
      </c>
      <c r="J2361" s="58">
        <v>92.3852528561859</v>
      </c>
      <c r="K2361" s="58">
        <v>102.70420489735901</v>
      </c>
      <c r="L2361" s="58">
        <v>94.819759802316298</v>
      </c>
      <c r="M2361" s="59">
        <v>0.64143976799292302</v>
      </c>
      <c r="N2361" s="59">
        <v>0.68052767674485104</v>
      </c>
      <c r="O2361" s="59">
        <v>0.64597690496995197</v>
      </c>
      <c r="P2361" s="59">
        <v>0.614027205778235</v>
      </c>
      <c r="Q2361" s="59">
        <v>0.57881152443158401</v>
      </c>
      <c r="R2361" s="59">
        <v>0.59018518578677504</v>
      </c>
      <c r="S2361" s="59">
        <v>0.524051222912991</v>
      </c>
    </row>
    <row r="2362" spans="1:19" x14ac:dyDescent="0.3">
      <c r="A2362" t="s">
        <v>4086</v>
      </c>
      <c r="B2362" t="s">
        <v>4087</v>
      </c>
      <c r="C2362" s="51" t="s">
        <v>38</v>
      </c>
      <c r="D2362" s="51" t="s">
        <v>216</v>
      </c>
      <c r="E2362" s="51" t="s">
        <v>39</v>
      </c>
      <c r="F2362" s="58">
        <v>93.7962492030356</v>
      </c>
      <c r="G2362" s="58">
        <v>102.19618022471499</v>
      </c>
      <c r="H2362" s="58">
        <v>96.1983569985928</v>
      </c>
      <c r="I2362" s="58">
        <v>94.426223516462599</v>
      </c>
      <c r="J2362" s="58">
        <v>93.916092427793998</v>
      </c>
      <c r="K2362" s="58">
        <v>105.06579313306899</v>
      </c>
      <c r="L2362" s="58">
        <v>104.62257046235599</v>
      </c>
      <c r="M2362" s="59">
        <v>0.39137942481298599</v>
      </c>
      <c r="N2362" s="59">
        <v>0.414623610390433</v>
      </c>
      <c r="O2362" s="59">
        <v>0.39166900540656102</v>
      </c>
      <c r="P2362" s="59">
        <v>0.37500346440009902</v>
      </c>
      <c r="Q2362" s="59">
        <v>0.35289709826218701</v>
      </c>
      <c r="R2362" s="59">
        <v>0.35750901154208797</v>
      </c>
      <c r="S2362" s="59">
        <v>0.314206790203578</v>
      </c>
    </row>
    <row r="2363" spans="1:19" x14ac:dyDescent="0.3">
      <c r="A2363" t="s">
        <v>3178</v>
      </c>
      <c r="B2363" t="s">
        <v>3179</v>
      </c>
      <c r="C2363" s="51" t="s">
        <v>38</v>
      </c>
      <c r="D2363" s="51" t="s">
        <v>216</v>
      </c>
      <c r="E2363" s="51" t="s">
        <v>39</v>
      </c>
      <c r="F2363" s="58">
        <v>94.079986297471606</v>
      </c>
      <c r="G2363" s="58">
        <v>86.490377855779599</v>
      </c>
      <c r="H2363" s="58">
        <v>83.484319820516305</v>
      </c>
      <c r="I2363" s="58">
        <v>88.176987485042403</v>
      </c>
      <c r="J2363" s="58">
        <v>86.564793406216097</v>
      </c>
      <c r="K2363" s="58">
        <v>95.656866293064894</v>
      </c>
      <c r="L2363" s="58">
        <v>103.398289598131</v>
      </c>
      <c r="M2363" s="59">
        <v>0.48370997138119398</v>
      </c>
      <c r="N2363" s="59">
        <v>0.50535328939990998</v>
      </c>
      <c r="O2363" s="59">
        <v>0.47559725226687699</v>
      </c>
      <c r="P2363" s="59">
        <v>0.45830453723877801</v>
      </c>
      <c r="Q2363" s="59">
        <v>0.43263611968440202</v>
      </c>
      <c r="R2363" s="59">
        <v>0.43589004459845798</v>
      </c>
      <c r="S2363" s="59">
        <v>0.373370183918041</v>
      </c>
    </row>
    <row r="2364" spans="1:19" x14ac:dyDescent="0.3">
      <c r="A2364" t="s">
        <v>3180</v>
      </c>
      <c r="B2364" t="s">
        <v>3181</v>
      </c>
      <c r="C2364" s="51" t="s">
        <v>43</v>
      </c>
      <c r="D2364" s="51" t="s">
        <v>216</v>
      </c>
      <c r="E2364" s="51" t="s">
        <v>39</v>
      </c>
      <c r="F2364" s="58">
        <v>94.079986297471606</v>
      </c>
      <c r="G2364" s="58">
        <v>86.490377855779599</v>
      </c>
      <c r="H2364" s="58">
        <v>83.484319820516305</v>
      </c>
      <c r="I2364" s="58">
        <v>88.176987485042403</v>
      </c>
      <c r="J2364" s="58">
        <v>86.564793406216097</v>
      </c>
      <c r="K2364" s="58">
        <v>95.656866293064894</v>
      </c>
      <c r="L2364" s="58">
        <v>103.398289598131</v>
      </c>
      <c r="M2364" s="59">
        <v>0.48370997138119398</v>
      </c>
      <c r="N2364" s="59">
        <v>0.50535328939990998</v>
      </c>
      <c r="O2364" s="59">
        <v>0.47559725226687699</v>
      </c>
      <c r="P2364" s="59">
        <v>0.45830453723877801</v>
      </c>
      <c r="Q2364" s="59">
        <v>0.43263611968440202</v>
      </c>
      <c r="R2364" s="59">
        <v>0.43589004459845798</v>
      </c>
      <c r="S2364" s="59">
        <v>0.373370183918041</v>
      </c>
    </row>
    <row r="2365" spans="1:19" x14ac:dyDescent="0.3">
      <c r="A2365" t="s">
        <v>3174</v>
      </c>
      <c r="B2365" t="s">
        <v>3175</v>
      </c>
      <c r="C2365" s="51" t="s">
        <v>38</v>
      </c>
      <c r="D2365" s="51" t="s">
        <v>216</v>
      </c>
      <c r="E2365" s="51" t="s">
        <v>39</v>
      </c>
      <c r="F2365" s="58">
        <v>94.079986297471606</v>
      </c>
      <c r="G2365" s="58">
        <v>86.490377855779599</v>
      </c>
      <c r="H2365" s="58">
        <v>83.484319820516305</v>
      </c>
      <c r="I2365" s="58">
        <v>88.176987485042403</v>
      </c>
      <c r="J2365" s="58">
        <v>86.564793406216097</v>
      </c>
      <c r="K2365" s="58">
        <v>95.656866293064894</v>
      </c>
      <c r="L2365" s="58">
        <v>103.398289598131</v>
      </c>
      <c r="M2365" s="59">
        <v>0.48370997138119398</v>
      </c>
      <c r="N2365" s="59">
        <v>0.50535328939990998</v>
      </c>
      <c r="O2365" s="59">
        <v>0.47559725226687699</v>
      </c>
      <c r="P2365" s="59">
        <v>0.45830453723877801</v>
      </c>
      <c r="Q2365" s="59">
        <v>0.43263611968440202</v>
      </c>
      <c r="R2365" s="59">
        <v>0.43589004459845798</v>
      </c>
      <c r="S2365" s="59">
        <v>0.373370183918041</v>
      </c>
    </row>
    <row r="2366" spans="1:19" x14ac:dyDescent="0.3">
      <c r="A2366" t="s">
        <v>3176</v>
      </c>
      <c r="B2366" t="s">
        <v>3177</v>
      </c>
      <c r="C2366" s="51" t="s">
        <v>38</v>
      </c>
      <c r="D2366" s="51" t="s">
        <v>216</v>
      </c>
      <c r="E2366" s="51" t="s">
        <v>39</v>
      </c>
      <c r="F2366" s="58">
        <v>94.079986297471606</v>
      </c>
      <c r="G2366" s="58">
        <v>86.490377855779599</v>
      </c>
      <c r="H2366" s="58">
        <v>83.484319820516305</v>
      </c>
      <c r="I2366" s="58">
        <v>88.176987485042403</v>
      </c>
      <c r="J2366" s="58">
        <v>86.564793406216097</v>
      </c>
      <c r="K2366" s="58">
        <v>95.656866293064894</v>
      </c>
      <c r="L2366" s="58">
        <v>103.398289598131</v>
      </c>
      <c r="M2366" s="59">
        <v>0.48370997138119398</v>
      </c>
      <c r="N2366" s="59">
        <v>0.50535328939990998</v>
      </c>
      <c r="O2366" s="59">
        <v>0.47559725226687699</v>
      </c>
      <c r="P2366" s="59">
        <v>0.45830453723877801</v>
      </c>
      <c r="Q2366" s="59">
        <v>0.43263611968440202</v>
      </c>
      <c r="R2366" s="59">
        <v>0.43589004459845798</v>
      </c>
      <c r="S2366" s="59">
        <v>0.373370183918041</v>
      </c>
    </row>
    <row r="2367" spans="1:19" x14ac:dyDescent="0.3">
      <c r="A2367" t="s">
        <v>2658</v>
      </c>
      <c r="B2367" t="s">
        <v>2659</v>
      </c>
      <c r="C2367" s="51" t="s">
        <v>38</v>
      </c>
      <c r="D2367" s="51" t="s">
        <v>216</v>
      </c>
      <c r="E2367" s="51" t="s">
        <v>39</v>
      </c>
      <c r="F2367" s="58">
        <v>85.470867602325896</v>
      </c>
      <c r="G2367" s="58">
        <v>89.477622872391805</v>
      </c>
      <c r="H2367" s="58">
        <v>95.658987494571605</v>
      </c>
      <c r="I2367" s="58">
        <v>91.540560821391594</v>
      </c>
      <c r="J2367" s="58">
        <v>88.907680797690205</v>
      </c>
      <c r="K2367" s="58">
        <v>99.296262402631598</v>
      </c>
      <c r="L2367" s="58"/>
      <c r="M2367" s="59">
        <v>0.39443029221277998</v>
      </c>
      <c r="N2367" s="59">
        <v>0.41086830757036702</v>
      </c>
      <c r="O2367" s="59">
        <v>0.382430359499288</v>
      </c>
      <c r="P2367" s="59">
        <v>0.36982340587038498</v>
      </c>
      <c r="Q2367" s="59">
        <v>0.34458820574339</v>
      </c>
      <c r="R2367" s="59">
        <v>0.34610909237876403</v>
      </c>
      <c r="S2367" s="59">
        <v>0.29287699404948597</v>
      </c>
    </row>
    <row r="2368" spans="1:19" x14ac:dyDescent="0.3">
      <c r="A2368" t="s">
        <v>2774</v>
      </c>
      <c r="B2368" t="s">
        <v>2775</v>
      </c>
      <c r="C2368" s="51" t="s">
        <v>38</v>
      </c>
      <c r="D2368" s="51" t="s">
        <v>216</v>
      </c>
      <c r="E2368" s="51" t="s">
        <v>39</v>
      </c>
      <c r="F2368" s="58">
        <v>91.691018273536898</v>
      </c>
      <c r="G2368" s="58">
        <v>86.978517055421506</v>
      </c>
      <c r="H2368" s="58">
        <v>92.049107980586697</v>
      </c>
      <c r="I2368" s="58">
        <v>87.612918664110097</v>
      </c>
      <c r="J2368" s="58">
        <v>92.766930002318105</v>
      </c>
      <c r="K2368" s="58">
        <v>96.851067417888103</v>
      </c>
      <c r="L2368" s="58">
        <v>100.186005780608</v>
      </c>
      <c r="M2368" s="59">
        <v>0.42397892254310698</v>
      </c>
      <c r="N2368" s="59">
        <v>0.459132096093464</v>
      </c>
      <c r="O2368" s="59">
        <v>0.42734349840657698</v>
      </c>
      <c r="P2368" s="59">
        <v>0.39798575475840198</v>
      </c>
      <c r="Q2368" s="59">
        <v>0.36237328626447801</v>
      </c>
      <c r="R2368" s="59">
        <v>0.37309209831365397</v>
      </c>
      <c r="S2368" s="59">
        <v>0.30098902651451298</v>
      </c>
    </row>
    <row r="2369" spans="1:19" x14ac:dyDescent="0.3">
      <c r="A2369" t="s">
        <v>2776</v>
      </c>
      <c r="B2369" t="s">
        <v>2777</v>
      </c>
      <c r="C2369" s="51" t="s">
        <v>38</v>
      </c>
      <c r="D2369" s="51" t="s">
        <v>216</v>
      </c>
      <c r="E2369" s="51" t="s">
        <v>39</v>
      </c>
      <c r="F2369" s="58">
        <v>91.691018273536898</v>
      </c>
      <c r="G2369" s="58">
        <v>86.978517055421506</v>
      </c>
      <c r="H2369" s="58">
        <v>92.049107980586697</v>
      </c>
      <c r="I2369" s="58">
        <v>87.612918664110097</v>
      </c>
      <c r="J2369" s="58">
        <v>92.766930002318105</v>
      </c>
      <c r="K2369" s="58">
        <v>96.851067417888103</v>
      </c>
      <c r="L2369" s="58">
        <v>100.186005780608</v>
      </c>
      <c r="M2369" s="59">
        <v>0.42397892254310698</v>
      </c>
      <c r="N2369" s="59">
        <v>0.459132096093464</v>
      </c>
      <c r="O2369" s="59">
        <v>0.42734349840657698</v>
      </c>
      <c r="P2369" s="59">
        <v>0.39798575475840198</v>
      </c>
      <c r="Q2369" s="59">
        <v>0.36237328626447801</v>
      </c>
      <c r="R2369" s="59">
        <v>0.37309209831365397</v>
      </c>
      <c r="S2369" s="59">
        <v>0.30098902651451298</v>
      </c>
    </row>
    <row r="2370" spans="1:19" x14ac:dyDescent="0.3">
      <c r="A2370" t="s">
        <v>2778</v>
      </c>
      <c r="B2370" t="s">
        <v>2779</v>
      </c>
      <c r="C2370" s="51" t="s">
        <v>38</v>
      </c>
      <c r="D2370" s="51" t="s">
        <v>216</v>
      </c>
      <c r="E2370" s="51" t="s">
        <v>39</v>
      </c>
      <c r="F2370" s="58">
        <v>91.691018273536898</v>
      </c>
      <c r="G2370" s="58">
        <v>86.978517055421506</v>
      </c>
      <c r="H2370" s="58">
        <v>92.049107980586697</v>
      </c>
      <c r="I2370" s="58">
        <v>87.612918664110097</v>
      </c>
      <c r="J2370" s="58">
        <v>92.766930002318105</v>
      </c>
      <c r="K2370" s="58">
        <v>96.851067417888103</v>
      </c>
      <c r="L2370" s="58">
        <v>100.186005780608</v>
      </c>
      <c r="M2370" s="59">
        <v>0.42397892254310698</v>
      </c>
      <c r="N2370" s="59">
        <v>0.459132096093464</v>
      </c>
      <c r="O2370" s="59">
        <v>0.42734349840657698</v>
      </c>
      <c r="P2370" s="59">
        <v>0.39798575475840198</v>
      </c>
      <c r="Q2370" s="59">
        <v>0.36237328626447801</v>
      </c>
      <c r="R2370" s="59">
        <v>0.37309209831365397</v>
      </c>
      <c r="S2370" s="59">
        <v>0.30098902651451298</v>
      </c>
    </row>
    <row r="2371" spans="1:19" x14ac:dyDescent="0.3">
      <c r="A2371" t="s">
        <v>2772</v>
      </c>
      <c r="B2371" t="s">
        <v>2773</v>
      </c>
      <c r="C2371" s="51" t="s">
        <v>43</v>
      </c>
      <c r="D2371" s="51" t="s">
        <v>216</v>
      </c>
      <c r="E2371" s="51" t="s">
        <v>39</v>
      </c>
      <c r="F2371" s="58">
        <v>91.691018273536898</v>
      </c>
      <c r="G2371" s="58">
        <v>86.978517055421506</v>
      </c>
      <c r="H2371" s="58">
        <v>92.049107980586697</v>
      </c>
      <c r="I2371" s="58">
        <v>87.612918664110097</v>
      </c>
      <c r="J2371" s="58">
        <v>92.766930002318105</v>
      </c>
      <c r="K2371" s="58">
        <v>96.851067417888103</v>
      </c>
      <c r="L2371" s="58">
        <v>100.186005780608</v>
      </c>
      <c r="M2371" s="59">
        <v>0.42397892254310698</v>
      </c>
      <c r="N2371" s="59">
        <v>0.459132096093464</v>
      </c>
      <c r="O2371" s="59">
        <v>0.42734349840657698</v>
      </c>
      <c r="P2371" s="59">
        <v>0.39798575475840198</v>
      </c>
      <c r="Q2371" s="59">
        <v>0.36237328626447801</v>
      </c>
      <c r="R2371" s="59">
        <v>0.37309209831365397</v>
      </c>
      <c r="S2371" s="59">
        <v>0.30098902651451298</v>
      </c>
    </row>
    <row r="2372" spans="1:19" x14ac:dyDescent="0.3">
      <c r="A2372" t="s">
        <v>1394</v>
      </c>
      <c r="B2372" t="s">
        <v>1395</v>
      </c>
      <c r="C2372" s="51" t="s">
        <v>38</v>
      </c>
      <c r="D2372" s="51" t="s">
        <v>216</v>
      </c>
      <c r="E2372" s="51" t="s">
        <v>44</v>
      </c>
      <c r="F2372" s="58">
        <v>83.824700898514195</v>
      </c>
      <c r="G2372" s="58">
        <v>110.44037463261201</v>
      </c>
      <c r="H2372" s="58">
        <v>93.976261908486705</v>
      </c>
      <c r="I2372" s="58">
        <v>112.17569937784199</v>
      </c>
      <c r="J2372" s="58">
        <v>88.798470239749506</v>
      </c>
      <c r="K2372" s="58">
        <v>95.240615562297506</v>
      </c>
      <c r="L2372" s="58">
        <v>97.032298098993905</v>
      </c>
      <c r="M2372" s="59">
        <v>0.496110877165653</v>
      </c>
      <c r="N2372" s="59">
        <v>0.55496704673516195</v>
      </c>
      <c r="O2372" s="59">
        <v>0.50190594760483898</v>
      </c>
      <c r="P2372" s="59">
        <v>0.46276474424952802</v>
      </c>
      <c r="Q2372" s="59">
        <v>0.41895628923526301</v>
      </c>
      <c r="R2372" s="59">
        <v>0.42949532438659899</v>
      </c>
      <c r="S2372" s="59">
        <v>0.35698131161586499</v>
      </c>
    </row>
    <row r="2373" spans="1:19" x14ac:dyDescent="0.3">
      <c r="A2373" t="s">
        <v>504</v>
      </c>
      <c r="B2373" t="s">
        <v>505</v>
      </c>
      <c r="C2373" s="51" t="s">
        <v>38</v>
      </c>
      <c r="D2373" s="51" t="s">
        <v>216</v>
      </c>
      <c r="E2373" s="51" t="s">
        <v>44</v>
      </c>
      <c r="F2373" s="58">
        <v>87.925862531643503</v>
      </c>
      <c r="G2373" s="58">
        <v>105.625966674693</v>
      </c>
      <c r="H2373" s="58">
        <v>81.184407376106805</v>
      </c>
      <c r="I2373" s="58">
        <v>94.601562411615006</v>
      </c>
      <c r="J2373" s="58">
        <v>101.277347321269</v>
      </c>
      <c r="K2373" s="58">
        <v>100.04065526177401</v>
      </c>
      <c r="L2373" s="58">
        <v>99.530858265096896</v>
      </c>
      <c r="M2373" s="59">
        <v>0.61664231746995402</v>
      </c>
      <c r="N2373" s="59">
        <v>0.65772915409822896</v>
      </c>
      <c r="O2373" s="59">
        <v>0.61090469467236697</v>
      </c>
      <c r="P2373" s="59">
        <v>0.58879952229209997</v>
      </c>
      <c r="Q2373" s="59">
        <v>0.55114737949461801</v>
      </c>
      <c r="R2373" s="59">
        <v>0.55581058623385204</v>
      </c>
      <c r="S2373" s="59">
        <v>0.46489292927914799</v>
      </c>
    </row>
    <row r="2374" spans="1:19" x14ac:dyDescent="0.3">
      <c r="A2374" t="s">
        <v>502</v>
      </c>
      <c r="B2374" t="s">
        <v>503</v>
      </c>
      <c r="C2374" s="51" t="s">
        <v>43</v>
      </c>
      <c r="D2374" s="51" t="s">
        <v>216</v>
      </c>
      <c r="E2374" s="51" t="s">
        <v>39</v>
      </c>
      <c r="F2374" s="58">
        <v>84.774332633058805</v>
      </c>
      <c r="G2374" s="58">
        <v>104.908426032753</v>
      </c>
      <c r="H2374" s="58">
        <v>88.004678265575293</v>
      </c>
      <c r="I2374" s="58">
        <v>94.118592999817807</v>
      </c>
      <c r="J2374" s="58">
        <v>102.333195767587</v>
      </c>
      <c r="K2374" s="58">
        <v>98.984143152539104</v>
      </c>
      <c r="L2374" s="58">
        <v>97.767569240957698</v>
      </c>
      <c r="M2374" s="59">
        <v>0.497395912964191</v>
      </c>
      <c r="N2374" s="59">
        <v>0.51760890075874899</v>
      </c>
      <c r="O2374" s="59">
        <v>0.48025485248510202</v>
      </c>
      <c r="P2374" s="59">
        <v>0.47802396078614801</v>
      </c>
      <c r="Q2374" s="59">
        <v>0.45079440957012701</v>
      </c>
      <c r="R2374" s="59">
        <v>0.44926381042522601</v>
      </c>
      <c r="S2374" s="59">
        <v>0.36484536911300702</v>
      </c>
    </row>
    <row r="2375" spans="1:19" x14ac:dyDescent="0.3">
      <c r="A2375" t="s">
        <v>498</v>
      </c>
      <c r="B2375" t="s">
        <v>499</v>
      </c>
      <c r="C2375" s="51" t="s">
        <v>43</v>
      </c>
      <c r="D2375" s="51" t="s">
        <v>216</v>
      </c>
      <c r="E2375" s="51" t="s">
        <v>39</v>
      </c>
      <c r="F2375" s="58">
        <v>84.774332633058805</v>
      </c>
      <c r="G2375" s="58">
        <v>104.908426032753</v>
      </c>
      <c r="H2375" s="58">
        <v>88.004678265575293</v>
      </c>
      <c r="I2375" s="58">
        <v>94.118592999817807</v>
      </c>
      <c r="J2375" s="58">
        <v>102.333195767587</v>
      </c>
      <c r="K2375" s="58">
        <v>98.984143152539104</v>
      </c>
      <c r="L2375" s="58">
        <v>97.767569240957698</v>
      </c>
      <c r="M2375" s="59">
        <v>0.497395912964191</v>
      </c>
      <c r="N2375" s="59">
        <v>0.51760890075874899</v>
      </c>
      <c r="O2375" s="59">
        <v>0.48025485248510202</v>
      </c>
      <c r="P2375" s="59">
        <v>0.47802396078614801</v>
      </c>
      <c r="Q2375" s="59">
        <v>0.45079440957012701</v>
      </c>
      <c r="R2375" s="59">
        <v>0.44926381042522601</v>
      </c>
      <c r="S2375" s="59">
        <v>0.36484536911300702</v>
      </c>
    </row>
    <row r="2376" spans="1:19" x14ac:dyDescent="0.3">
      <c r="A2376" t="s">
        <v>500</v>
      </c>
      <c r="B2376" t="s">
        <v>501</v>
      </c>
      <c r="C2376" s="51" t="s">
        <v>38</v>
      </c>
      <c r="D2376" s="51" t="s">
        <v>216</v>
      </c>
      <c r="E2376" s="51" t="s">
        <v>39</v>
      </c>
      <c r="F2376" s="58">
        <v>84.774332633058805</v>
      </c>
      <c r="G2376" s="58">
        <v>104.908426032753</v>
      </c>
      <c r="H2376" s="58">
        <v>88.004678265575293</v>
      </c>
      <c r="I2376" s="58">
        <v>94.118592999817807</v>
      </c>
      <c r="J2376" s="58">
        <v>102.333195767587</v>
      </c>
      <c r="K2376" s="58">
        <v>98.984143152539104</v>
      </c>
      <c r="L2376" s="58">
        <v>97.767569240957698</v>
      </c>
      <c r="M2376" s="59">
        <v>0.497395912964191</v>
      </c>
      <c r="N2376" s="59">
        <v>0.51760890075874899</v>
      </c>
      <c r="O2376" s="59">
        <v>0.48025485248510202</v>
      </c>
      <c r="P2376" s="59">
        <v>0.47802396078614801</v>
      </c>
      <c r="Q2376" s="59">
        <v>0.45079440957012701</v>
      </c>
      <c r="R2376" s="59">
        <v>0.44926381042522601</v>
      </c>
      <c r="S2376" s="59">
        <v>0.36484536911300702</v>
      </c>
    </row>
    <row r="2377" spans="1:19" x14ac:dyDescent="0.3">
      <c r="A2377" t="s">
        <v>496</v>
      </c>
      <c r="B2377" t="s">
        <v>497</v>
      </c>
      <c r="C2377" s="51" t="s">
        <v>43</v>
      </c>
      <c r="D2377" s="51" t="s">
        <v>216</v>
      </c>
      <c r="E2377" s="51" t="s">
        <v>44</v>
      </c>
      <c r="F2377" s="58">
        <v>79.456788164475299</v>
      </c>
      <c r="G2377" s="58">
        <v>99.150436690517594</v>
      </c>
      <c r="H2377" s="58">
        <v>82.982633523500397</v>
      </c>
      <c r="I2377" s="58">
        <v>91.196882587779399</v>
      </c>
      <c r="J2377" s="58">
        <v>103.509224086835</v>
      </c>
      <c r="K2377" s="58">
        <v>97.587234503505897</v>
      </c>
      <c r="L2377" s="58">
        <v>97.767569240957698</v>
      </c>
      <c r="M2377" s="59">
        <v>0.69148499933581797</v>
      </c>
      <c r="N2377" s="59">
        <v>0.67819994363939795</v>
      </c>
      <c r="O2377" s="59">
        <v>0.56752367070897902</v>
      </c>
      <c r="P2377" s="59">
        <v>0.66071999394979497</v>
      </c>
      <c r="Q2377" s="59">
        <v>0.62002519045367699</v>
      </c>
      <c r="R2377" s="59">
        <v>0.58520746483623098</v>
      </c>
      <c r="S2377" s="59">
        <v>0.36484536911300702</v>
      </c>
    </row>
    <row r="2378" spans="1:19" x14ac:dyDescent="0.3">
      <c r="A2378" t="s">
        <v>496</v>
      </c>
      <c r="B2378" t="s">
        <v>497</v>
      </c>
      <c r="C2378" s="51" t="s">
        <v>43</v>
      </c>
      <c r="D2378" s="51" t="s">
        <v>216</v>
      </c>
      <c r="E2378" s="51" t="s">
        <v>44</v>
      </c>
      <c r="F2378" s="58">
        <v>79.456788164475299</v>
      </c>
      <c r="G2378" s="58">
        <v>99.150436690517594</v>
      </c>
      <c r="H2378" s="58">
        <v>82.982633523500397</v>
      </c>
      <c r="I2378" s="58">
        <v>91.196882587779399</v>
      </c>
      <c r="J2378" s="58">
        <v>103.509224086835</v>
      </c>
      <c r="K2378" s="58">
        <v>97.587234503505897</v>
      </c>
      <c r="L2378" s="58">
        <v>97.767569240957698</v>
      </c>
      <c r="M2378" s="59">
        <v>0.69148499933581797</v>
      </c>
      <c r="N2378" s="59">
        <v>0.67819994363939795</v>
      </c>
      <c r="O2378" s="59">
        <v>0.56752367070897902</v>
      </c>
      <c r="P2378" s="59">
        <v>0.66071999394979497</v>
      </c>
      <c r="Q2378" s="59">
        <v>0.62002519045367699</v>
      </c>
      <c r="R2378" s="59">
        <v>0.58520746483623098</v>
      </c>
      <c r="S2378" s="59">
        <v>0.36484536911300702</v>
      </c>
    </row>
    <row r="2379" spans="1:19" x14ac:dyDescent="0.3">
      <c r="A2379" t="s">
        <v>506</v>
      </c>
      <c r="B2379" t="s">
        <v>507</v>
      </c>
      <c r="C2379" s="51" t="s">
        <v>38</v>
      </c>
      <c r="D2379" s="51" t="s">
        <v>216</v>
      </c>
      <c r="E2379" s="51" t="s">
        <v>39</v>
      </c>
      <c r="F2379" s="58">
        <v>84.774332633058805</v>
      </c>
      <c r="G2379" s="58">
        <v>104.908426032753</v>
      </c>
      <c r="H2379" s="58">
        <v>88.004678265575293</v>
      </c>
      <c r="I2379" s="58">
        <v>94.118592999817807</v>
      </c>
      <c r="J2379" s="58">
        <v>102.333195767587</v>
      </c>
      <c r="K2379" s="58">
        <v>98.984143152539104</v>
      </c>
      <c r="L2379" s="58">
        <v>97.767569240957698</v>
      </c>
      <c r="M2379" s="59">
        <v>0.497395912964191</v>
      </c>
      <c r="N2379" s="59">
        <v>0.51760890075874899</v>
      </c>
      <c r="O2379" s="59">
        <v>0.48025485248510202</v>
      </c>
      <c r="P2379" s="59">
        <v>0.47802396078614801</v>
      </c>
      <c r="Q2379" s="59">
        <v>0.45079440957012701</v>
      </c>
      <c r="R2379" s="59">
        <v>0.44926381042522601</v>
      </c>
      <c r="S2379" s="59">
        <v>0.36484536911300702</v>
      </c>
    </row>
    <row r="2380" spans="1:19" x14ac:dyDescent="0.3">
      <c r="A2380" t="s">
        <v>3590</v>
      </c>
      <c r="B2380" t="s">
        <v>3591</v>
      </c>
      <c r="C2380" s="51" t="s">
        <v>38</v>
      </c>
      <c r="D2380" s="51" t="s">
        <v>216</v>
      </c>
      <c r="E2380" s="51" t="s">
        <v>39</v>
      </c>
      <c r="F2380" s="58">
        <v>85.395222582923793</v>
      </c>
      <c r="G2380" s="58">
        <v>95.867200410107401</v>
      </c>
      <c r="H2380" s="58">
        <v>95.038528933541201</v>
      </c>
      <c r="I2380" s="58">
        <v>87.781607980404502</v>
      </c>
      <c r="J2380" s="58">
        <v>91.382026235929999</v>
      </c>
      <c r="K2380" s="58">
        <v>104.884688175571</v>
      </c>
      <c r="L2380" s="58">
        <v>96.986926149208998</v>
      </c>
      <c r="M2380" s="59">
        <v>0.49444394362230298</v>
      </c>
      <c r="N2380" s="59">
        <v>0.52049770114530702</v>
      </c>
      <c r="O2380" s="59">
        <v>0.49251191742539602</v>
      </c>
      <c r="P2380" s="59">
        <v>0.47478271379329301</v>
      </c>
      <c r="Q2380" s="59">
        <v>0.44774268907687798</v>
      </c>
      <c r="R2380" s="59">
        <v>0.45299148484909302</v>
      </c>
      <c r="S2380" s="59">
        <v>0.394546614887541</v>
      </c>
    </row>
    <row r="2381" spans="1:19" x14ac:dyDescent="0.3">
      <c r="A2381" t="s">
        <v>3594</v>
      </c>
      <c r="B2381" t="s">
        <v>3595</v>
      </c>
      <c r="C2381" s="51" t="s">
        <v>43</v>
      </c>
      <c r="D2381" s="51" t="s">
        <v>216</v>
      </c>
      <c r="E2381" s="51" t="s">
        <v>44</v>
      </c>
      <c r="F2381" s="58">
        <v>85.155780153278499</v>
      </c>
      <c r="G2381" s="58">
        <v>98.446600345537703</v>
      </c>
      <c r="H2381" s="58">
        <v>93.294586574859693</v>
      </c>
      <c r="I2381" s="58">
        <v>87.173919194809898</v>
      </c>
      <c r="J2381" s="58">
        <v>95.959613555868401</v>
      </c>
      <c r="K2381" s="58">
        <v>103.05979873964201</v>
      </c>
      <c r="L2381" s="58">
        <v>94.940891188550296</v>
      </c>
      <c r="M2381" s="59">
        <v>0.61814084820640303</v>
      </c>
      <c r="N2381" s="59">
        <v>0.660333555095033</v>
      </c>
      <c r="O2381" s="59">
        <v>0.62052085285207303</v>
      </c>
      <c r="P2381" s="59">
        <v>0.58832753324230402</v>
      </c>
      <c r="Q2381" s="59">
        <v>0.55043558423443695</v>
      </c>
      <c r="R2381" s="59">
        <v>0.56105111946393604</v>
      </c>
      <c r="S2381" s="59">
        <v>0.48591133366481498</v>
      </c>
    </row>
    <row r="2382" spans="1:19" x14ac:dyDescent="0.3">
      <c r="A2382" t="s">
        <v>3596</v>
      </c>
      <c r="B2382" t="s">
        <v>3597</v>
      </c>
      <c r="C2382" s="51" t="s">
        <v>43</v>
      </c>
      <c r="D2382" s="51" t="s">
        <v>216</v>
      </c>
      <c r="E2382" s="51" t="s">
        <v>39</v>
      </c>
      <c r="F2382" s="58">
        <v>85.395222582923793</v>
      </c>
      <c r="G2382" s="58">
        <v>95.867200410107401</v>
      </c>
      <c r="H2382" s="58">
        <v>95.038528933541201</v>
      </c>
      <c r="I2382" s="58">
        <v>87.781607980404502</v>
      </c>
      <c r="J2382" s="58">
        <v>91.382026235929999</v>
      </c>
      <c r="K2382" s="58">
        <v>104.884688175571</v>
      </c>
      <c r="L2382" s="58">
        <v>96.986926149208998</v>
      </c>
      <c r="M2382" s="59">
        <v>0.49444394362230298</v>
      </c>
      <c r="N2382" s="59">
        <v>0.52049770114530702</v>
      </c>
      <c r="O2382" s="59">
        <v>0.49251191742539602</v>
      </c>
      <c r="P2382" s="59">
        <v>0.47478271379329301</v>
      </c>
      <c r="Q2382" s="59">
        <v>0.44774268907687798</v>
      </c>
      <c r="R2382" s="59">
        <v>0.45299148484909302</v>
      </c>
      <c r="S2382" s="59">
        <v>0.394546614887541</v>
      </c>
    </row>
    <row r="2383" spans="1:19" x14ac:dyDescent="0.3">
      <c r="A2383" t="s">
        <v>3592</v>
      </c>
      <c r="B2383" t="s">
        <v>3593</v>
      </c>
      <c r="C2383" s="51" t="s">
        <v>43</v>
      </c>
      <c r="D2383" s="51" t="s">
        <v>216</v>
      </c>
      <c r="E2383" s="51" t="s">
        <v>44</v>
      </c>
      <c r="F2383" s="58">
        <v>88.913726405958101</v>
      </c>
      <c r="G2383" s="58">
        <v>97.984602660675705</v>
      </c>
      <c r="H2383" s="58">
        <v>95.792208202906195</v>
      </c>
      <c r="I2383" s="58">
        <v>87.282125978045897</v>
      </c>
      <c r="J2383" s="58">
        <v>87.255672039658094</v>
      </c>
      <c r="K2383" s="58">
        <v>104.334321509802</v>
      </c>
      <c r="L2383" s="58">
        <v>93.988861555854896</v>
      </c>
      <c r="M2383" s="59">
        <v>0.61827510407904296</v>
      </c>
      <c r="N2383" s="59">
        <v>0.66038336599883196</v>
      </c>
      <c r="O2383" s="59">
        <v>0.62061643971625302</v>
      </c>
      <c r="P2383" s="59">
        <v>0.588362515260761</v>
      </c>
      <c r="Q2383" s="59">
        <v>0.55047462092852995</v>
      </c>
      <c r="R2383" s="59">
        <v>0.56111314548957603</v>
      </c>
      <c r="S2383" s="59">
        <v>0.48597824888715102</v>
      </c>
    </row>
    <row r="2384" spans="1:19" x14ac:dyDescent="0.3">
      <c r="A2384" t="s">
        <v>2087</v>
      </c>
      <c r="B2384" t="s">
        <v>2088</v>
      </c>
      <c r="C2384" s="51" t="s">
        <v>38</v>
      </c>
      <c r="D2384" s="51" t="s">
        <v>216</v>
      </c>
      <c r="E2384" s="51" t="s">
        <v>39</v>
      </c>
      <c r="F2384" s="58">
        <v>96.766698033333896</v>
      </c>
      <c r="G2384" s="58">
        <v>101.11499739672</v>
      </c>
      <c r="H2384" s="58">
        <v>107.54472410538</v>
      </c>
      <c r="I2384" s="58">
        <v>103.282094460249</v>
      </c>
      <c r="J2384" s="58">
        <v>96.665464604511996</v>
      </c>
      <c r="K2384" s="58">
        <v>90.012043373431794</v>
      </c>
      <c r="L2384" s="58">
        <v>97.538253937555098</v>
      </c>
      <c r="M2384" s="59">
        <v>0.48428929177681102</v>
      </c>
      <c r="N2384" s="59">
        <v>0.511385461571641</v>
      </c>
      <c r="O2384" s="59">
        <v>0.48633430397244498</v>
      </c>
      <c r="P2384" s="59">
        <v>0.467451805269816</v>
      </c>
      <c r="Q2384" s="59">
        <v>0.443086447521926</v>
      </c>
      <c r="R2384" s="59">
        <v>0.44796174732364502</v>
      </c>
      <c r="S2384" s="59">
        <v>0.40125057505661799</v>
      </c>
    </row>
    <row r="2385" spans="1:19" x14ac:dyDescent="0.3">
      <c r="A2385" t="s">
        <v>2095</v>
      </c>
      <c r="B2385" t="s">
        <v>2096</v>
      </c>
      <c r="C2385" s="51" t="s">
        <v>38</v>
      </c>
      <c r="D2385" s="51" t="s">
        <v>216</v>
      </c>
      <c r="E2385" s="51" t="s">
        <v>39</v>
      </c>
      <c r="F2385" s="58">
        <v>96.766698033333896</v>
      </c>
      <c r="G2385" s="58">
        <v>101.11499739672</v>
      </c>
      <c r="H2385" s="58">
        <v>107.54472410538</v>
      </c>
      <c r="I2385" s="58">
        <v>103.282094460249</v>
      </c>
      <c r="J2385" s="58">
        <v>96.665464604511996</v>
      </c>
      <c r="K2385" s="58">
        <v>90.012043373431794</v>
      </c>
      <c r="L2385" s="58">
        <v>97.538253937555098</v>
      </c>
      <c r="M2385" s="59">
        <v>0.48428929177681102</v>
      </c>
      <c r="N2385" s="59">
        <v>0.511385461571641</v>
      </c>
      <c r="O2385" s="59">
        <v>0.48633430397244498</v>
      </c>
      <c r="P2385" s="59">
        <v>0.467451805269816</v>
      </c>
      <c r="Q2385" s="59">
        <v>0.443086447521926</v>
      </c>
      <c r="R2385" s="59">
        <v>0.44796174732364502</v>
      </c>
      <c r="S2385" s="59">
        <v>0.40125057505661799</v>
      </c>
    </row>
    <row r="2386" spans="1:19" x14ac:dyDescent="0.3">
      <c r="A2386" t="s">
        <v>2103</v>
      </c>
      <c r="B2386" t="s">
        <v>2104</v>
      </c>
      <c r="C2386" s="51" t="s">
        <v>43</v>
      </c>
      <c r="D2386" s="51" t="s">
        <v>216</v>
      </c>
      <c r="E2386" s="51" t="s">
        <v>39</v>
      </c>
      <c r="F2386" s="58">
        <v>96.766698033333896</v>
      </c>
      <c r="G2386" s="58">
        <v>101.11499739672</v>
      </c>
      <c r="H2386" s="58">
        <v>107.54472410538</v>
      </c>
      <c r="I2386" s="58">
        <v>103.282094460249</v>
      </c>
      <c r="J2386" s="58">
        <v>96.665464604511996</v>
      </c>
      <c r="K2386" s="58">
        <v>90.012043373431794</v>
      </c>
      <c r="L2386" s="58">
        <v>97.538253937555098</v>
      </c>
      <c r="M2386" s="59">
        <v>0.48428929177681102</v>
      </c>
      <c r="N2386" s="59">
        <v>0.511385461571641</v>
      </c>
      <c r="O2386" s="59">
        <v>0.48633430397244498</v>
      </c>
      <c r="P2386" s="59">
        <v>0.467451805269816</v>
      </c>
      <c r="Q2386" s="59">
        <v>0.443086447521926</v>
      </c>
      <c r="R2386" s="59">
        <v>0.44796174732364502</v>
      </c>
      <c r="S2386" s="59">
        <v>0.40125057505661799</v>
      </c>
    </row>
    <row r="2387" spans="1:19" x14ac:dyDescent="0.3">
      <c r="A2387" t="s">
        <v>2091</v>
      </c>
      <c r="B2387" t="s">
        <v>2092</v>
      </c>
      <c r="C2387" s="51" t="s">
        <v>38</v>
      </c>
      <c r="D2387" s="51" t="s">
        <v>216</v>
      </c>
      <c r="E2387" s="51" t="s">
        <v>39</v>
      </c>
      <c r="F2387" s="58">
        <v>96.766698033333896</v>
      </c>
      <c r="G2387" s="58">
        <v>101.11499739672</v>
      </c>
      <c r="H2387" s="58">
        <v>107.54472410538</v>
      </c>
      <c r="I2387" s="58">
        <v>103.282094460249</v>
      </c>
      <c r="J2387" s="58">
        <v>96.665464604511996</v>
      </c>
      <c r="K2387" s="58">
        <v>90.012043373431794</v>
      </c>
      <c r="L2387" s="58">
        <v>97.538253937555098</v>
      </c>
      <c r="M2387" s="59">
        <v>0.48428929177681102</v>
      </c>
      <c r="N2387" s="59">
        <v>0.511385461571641</v>
      </c>
      <c r="O2387" s="59">
        <v>0.48633430397244498</v>
      </c>
      <c r="P2387" s="59">
        <v>0.467451805269816</v>
      </c>
      <c r="Q2387" s="59">
        <v>0.443086447521926</v>
      </c>
      <c r="R2387" s="59">
        <v>0.44796174732364502</v>
      </c>
      <c r="S2387" s="59">
        <v>0.40125057505661799</v>
      </c>
    </row>
    <row r="2388" spans="1:19" x14ac:dyDescent="0.3">
      <c r="A2388" t="s">
        <v>2105</v>
      </c>
      <c r="B2388" t="s">
        <v>2106</v>
      </c>
      <c r="C2388" s="51" t="s">
        <v>43</v>
      </c>
      <c r="D2388" s="51" t="s">
        <v>216</v>
      </c>
      <c r="E2388" s="51" t="s">
        <v>44</v>
      </c>
      <c r="F2388" s="58">
        <v>94.689783465069098</v>
      </c>
      <c r="G2388" s="58">
        <v>102.55748010476501</v>
      </c>
      <c r="H2388" s="58">
        <v>111.490548861381</v>
      </c>
      <c r="I2388" s="58">
        <v>99.949920498899701</v>
      </c>
      <c r="J2388" s="58">
        <v>93.872195864160304</v>
      </c>
      <c r="K2388" s="58">
        <v>89.317355738493106</v>
      </c>
      <c r="L2388" s="58">
        <v>96.326549418821202</v>
      </c>
      <c r="M2388" s="59">
        <v>0.61131065315669697</v>
      </c>
      <c r="N2388" s="59">
        <v>0.65528574170000697</v>
      </c>
      <c r="O2388" s="59">
        <v>0.61592688901735104</v>
      </c>
      <c r="P2388" s="59">
        <v>0.583203447728879</v>
      </c>
      <c r="Q2388" s="59">
        <v>0.54672857234249705</v>
      </c>
      <c r="R2388" s="59">
        <v>0.55663860216032002</v>
      </c>
      <c r="S2388" s="59">
        <v>0.48961364758530401</v>
      </c>
    </row>
    <row r="2389" spans="1:19" x14ac:dyDescent="0.3">
      <c r="A2389" t="s">
        <v>2099</v>
      </c>
      <c r="B2389" t="s">
        <v>2100</v>
      </c>
      <c r="C2389" s="51" t="s">
        <v>43</v>
      </c>
      <c r="D2389" s="51" t="s">
        <v>216</v>
      </c>
      <c r="E2389" s="51" t="s">
        <v>39</v>
      </c>
      <c r="F2389" s="58">
        <v>96.766698033333896</v>
      </c>
      <c r="G2389" s="58">
        <v>101.11499739672</v>
      </c>
      <c r="H2389" s="58">
        <v>107.54472410538</v>
      </c>
      <c r="I2389" s="58">
        <v>103.282094460249</v>
      </c>
      <c r="J2389" s="58">
        <v>96.665464604511996</v>
      </c>
      <c r="K2389" s="58">
        <v>90.012043373431794</v>
      </c>
      <c r="L2389" s="58">
        <v>97.538253937555098</v>
      </c>
      <c r="M2389" s="59">
        <v>0.48428929177681102</v>
      </c>
      <c r="N2389" s="59">
        <v>0.511385461571641</v>
      </c>
      <c r="O2389" s="59">
        <v>0.48633430397244498</v>
      </c>
      <c r="P2389" s="59">
        <v>0.467451805269816</v>
      </c>
      <c r="Q2389" s="59">
        <v>0.443086447521926</v>
      </c>
      <c r="R2389" s="59">
        <v>0.44796174732364502</v>
      </c>
      <c r="S2389" s="59">
        <v>0.40125057505661799</v>
      </c>
    </row>
    <row r="2390" spans="1:19" x14ac:dyDescent="0.3">
      <c r="A2390" t="s">
        <v>2217</v>
      </c>
      <c r="B2390" t="s">
        <v>2218</v>
      </c>
      <c r="C2390" s="51" t="s">
        <v>38</v>
      </c>
      <c r="D2390" s="51" t="s">
        <v>216</v>
      </c>
      <c r="E2390" s="51" t="s">
        <v>44</v>
      </c>
      <c r="F2390" s="58">
        <v>111.201589223627</v>
      </c>
      <c r="G2390" s="58">
        <v>111.077626412318</v>
      </c>
      <c r="H2390" s="58">
        <v>101.818866138421</v>
      </c>
      <c r="I2390" s="58">
        <v>99.854743072285501</v>
      </c>
      <c r="J2390" s="58">
        <v>87.839318742148194</v>
      </c>
      <c r="K2390" s="58">
        <v>96.903520146880894</v>
      </c>
      <c r="L2390" s="58">
        <v>96.563259289685703</v>
      </c>
      <c r="M2390" s="59">
        <v>0.51530915205272199</v>
      </c>
      <c r="N2390" s="59">
        <v>0.569013904837398</v>
      </c>
      <c r="O2390" s="59">
        <v>0.52184440091444795</v>
      </c>
      <c r="P2390" s="59">
        <v>0.47985895460815697</v>
      </c>
      <c r="Q2390" s="59">
        <v>0.43661612131923799</v>
      </c>
      <c r="R2390" s="59">
        <v>0.45080342207750201</v>
      </c>
      <c r="S2390" s="59">
        <v>0.377316259124507</v>
      </c>
    </row>
    <row r="2391" spans="1:19" x14ac:dyDescent="0.3">
      <c r="A2391" t="s">
        <v>800</v>
      </c>
      <c r="B2391" t="s">
        <v>801</v>
      </c>
      <c r="C2391" s="51" t="s">
        <v>43</v>
      </c>
      <c r="D2391" s="51" t="s">
        <v>216</v>
      </c>
      <c r="E2391" s="51" t="s">
        <v>44</v>
      </c>
      <c r="F2391" s="58">
        <v>109.92015713322201</v>
      </c>
      <c r="G2391" s="58">
        <v>112.37456748928599</v>
      </c>
      <c r="H2391" s="58">
        <v>125.878324844468</v>
      </c>
      <c r="I2391" s="58">
        <v>99.788602033964395</v>
      </c>
      <c r="J2391" s="58">
        <v>118.615799850062</v>
      </c>
      <c r="K2391" s="58">
        <v>107.205863329341</v>
      </c>
      <c r="L2391" s="58">
        <v>89.061038087176598</v>
      </c>
      <c r="M2391" s="59">
        <v>0.65942806625926798</v>
      </c>
      <c r="N2391" s="59">
        <v>0.69533243650849896</v>
      </c>
      <c r="O2391" s="59">
        <v>0.66245962028760497</v>
      </c>
      <c r="P2391" s="59">
        <v>0.63653572859529395</v>
      </c>
      <c r="Q2391" s="59">
        <v>0.60595181426036104</v>
      </c>
      <c r="R2391" s="59">
        <v>0.61358969405476205</v>
      </c>
      <c r="S2391" s="59">
        <v>0.55533112118690098</v>
      </c>
    </row>
    <row r="2392" spans="1:19" x14ac:dyDescent="0.3">
      <c r="A2392" t="s">
        <v>802</v>
      </c>
      <c r="B2392" t="s">
        <v>803</v>
      </c>
      <c r="C2392" s="51" t="s">
        <v>43</v>
      </c>
      <c r="D2392" s="51" t="s">
        <v>216</v>
      </c>
      <c r="E2392" s="51" t="s">
        <v>39</v>
      </c>
      <c r="F2392" s="58">
        <v>107.11659432388601</v>
      </c>
      <c r="G2392" s="58">
        <v>107.396526625154</v>
      </c>
      <c r="H2392" s="58">
        <v>116.94532829315401</v>
      </c>
      <c r="I2392" s="58">
        <v>102.60607409325</v>
      </c>
      <c r="J2392" s="58">
        <v>112.19356271809799</v>
      </c>
      <c r="K2392" s="58">
        <v>107.70470603889</v>
      </c>
      <c r="L2392" s="58">
        <v>90.728750234068897</v>
      </c>
      <c r="M2392" s="59">
        <v>0.56410218828166103</v>
      </c>
      <c r="N2392" s="59">
        <v>0.58556090291878404</v>
      </c>
      <c r="O2392" s="59">
        <v>0.56479227583469405</v>
      </c>
      <c r="P2392" s="59">
        <v>0.55003354555405504</v>
      </c>
      <c r="Q2392" s="59">
        <v>0.52900511123357397</v>
      </c>
      <c r="R2392" s="59">
        <v>0.53281094560559705</v>
      </c>
      <c r="S2392" s="59">
        <v>0.49006723860122697</v>
      </c>
    </row>
    <row r="2393" spans="1:19" x14ac:dyDescent="0.3">
      <c r="A2393" t="s">
        <v>812</v>
      </c>
      <c r="B2393" t="s">
        <v>813</v>
      </c>
      <c r="C2393" s="51" t="s">
        <v>38</v>
      </c>
      <c r="D2393" s="51" t="s">
        <v>216</v>
      </c>
      <c r="E2393" s="51" t="s">
        <v>44</v>
      </c>
      <c r="F2393" s="58">
        <v>110.76885601877299</v>
      </c>
      <c r="G2393" s="58">
        <v>111.098289953376</v>
      </c>
      <c r="H2393" s="58">
        <v>118.70138162532101</v>
      </c>
      <c r="I2393" s="58">
        <v>108.42212346904201</v>
      </c>
      <c r="J2393" s="58">
        <v>114.85775982886901</v>
      </c>
      <c r="K2393" s="58">
        <v>107.533800382395</v>
      </c>
      <c r="L2393" s="58">
        <v>88.714358441341403</v>
      </c>
      <c r="M2393" s="59">
        <v>0.65815984845725195</v>
      </c>
      <c r="N2393" s="59">
        <v>0.69355105735043998</v>
      </c>
      <c r="O2393" s="59">
        <v>0.66122008523065001</v>
      </c>
      <c r="P2393" s="59">
        <v>0.634784107393498</v>
      </c>
      <c r="Q2393" s="59">
        <v>0.60420769570333799</v>
      </c>
      <c r="R2393" s="59">
        <v>0.61223960452180803</v>
      </c>
      <c r="S2393" s="59">
        <v>0.55369794726729105</v>
      </c>
    </row>
    <row r="2394" spans="1:19" x14ac:dyDescent="0.3">
      <c r="A2394" t="s">
        <v>810</v>
      </c>
      <c r="B2394" t="s">
        <v>811</v>
      </c>
      <c r="C2394" s="51" t="s">
        <v>38</v>
      </c>
      <c r="D2394" s="51" t="s">
        <v>216</v>
      </c>
      <c r="E2394" s="51" t="s">
        <v>44</v>
      </c>
      <c r="F2394" s="58">
        <v>108.20768497557999</v>
      </c>
      <c r="G2394" s="58">
        <v>105.56460022843601</v>
      </c>
      <c r="H2394" s="58">
        <v>117.408510620752</v>
      </c>
      <c r="I2394" s="58">
        <v>99.501018884011003</v>
      </c>
      <c r="J2394" s="58">
        <v>110.112626236258</v>
      </c>
      <c r="K2394" s="58">
        <v>104.37014232636599</v>
      </c>
      <c r="L2394" s="58">
        <v>91.742336152880796</v>
      </c>
      <c r="M2394" s="59">
        <v>0.65674517821785094</v>
      </c>
      <c r="N2394" s="59">
        <v>0.69300694491125503</v>
      </c>
      <c r="O2394" s="59">
        <v>0.65964903730333901</v>
      </c>
      <c r="P2394" s="59">
        <v>0.63423376820473298</v>
      </c>
      <c r="Q2394" s="59">
        <v>0.60379166243093696</v>
      </c>
      <c r="R2394" s="59">
        <v>0.61100855425820899</v>
      </c>
      <c r="S2394" s="59">
        <v>0.55323885080246205</v>
      </c>
    </row>
    <row r="2395" spans="1:19" x14ac:dyDescent="0.3">
      <c r="A2395" t="s">
        <v>806</v>
      </c>
      <c r="B2395" t="s">
        <v>807</v>
      </c>
      <c r="C2395" s="51" t="s">
        <v>38</v>
      </c>
      <c r="D2395" s="51" t="s">
        <v>216</v>
      </c>
      <c r="E2395" s="51" t="s">
        <v>44</v>
      </c>
      <c r="F2395" s="58">
        <v>94.884843842175698</v>
      </c>
      <c r="G2395" s="58">
        <v>101.354517075339</v>
      </c>
      <c r="H2395" s="58">
        <v>116.456539691199</v>
      </c>
      <c r="I2395" s="58">
        <v>100.591910293905</v>
      </c>
      <c r="J2395" s="58">
        <v>109.042623368091</v>
      </c>
      <c r="K2395" s="58">
        <v>104.36335999185999</v>
      </c>
      <c r="L2395" s="58">
        <v>87.7408148029362</v>
      </c>
      <c r="M2395" s="59">
        <v>0.65506903034375397</v>
      </c>
      <c r="N2395" s="59">
        <v>0.69209673780418401</v>
      </c>
      <c r="O2395" s="59">
        <v>0.65780292522952</v>
      </c>
      <c r="P2395" s="59">
        <v>0.63315143226215498</v>
      </c>
      <c r="Q2395" s="59">
        <v>0.60280922402273596</v>
      </c>
      <c r="R2395" s="59">
        <v>0.60914706226249804</v>
      </c>
      <c r="S2395" s="59">
        <v>0.55206903519146</v>
      </c>
    </row>
    <row r="2396" spans="1:19" x14ac:dyDescent="0.3">
      <c r="A2396" t="s">
        <v>798</v>
      </c>
      <c r="B2396" t="s">
        <v>799</v>
      </c>
      <c r="C2396" s="51" t="s">
        <v>43</v>
      </c>
      <c r="D2396" s="51" t="s">
        <v>216</v>
      </c>
      <c r="E2396" s="51" t="s">
        <v>39</v>
      </c>
      <c r="F2396" s="58">
        <v>107.11659432388601</v>
      </c>
      <c r="G2396" s="58">
        <v>107.396526625154</v>
      </c>
      <c r="H2396" s="58">
        <v>116.94532829315401</v>
      </c>
      <c r="I2396" s="58">
        <v>102.60607409325</v>
      </c>
      <c r="J2396" s="58">
        <v>112.19356271809799</v>
      </c>
      <c r="K2396" s="58">
        <v>107.70470603889</v>
      </c>
      <c r="L2396" s="58">
        <v>90.728750234068897</v>
      </c>
      <c r="M2396" s="59">
        <v>0.56410218828166103</v>
      </c>
      <c r="N2396" s="59">
        <v>0.58556090291878404</v>
      </c>
      <c r="O2396" s="59">
        <v>0.56479227583469405</v>
      </c>
      <c r="P2396" s="59">
        <v>0.55003354555405504</v>
      </c>
      <c r="Q2396" s="59">
        <v>0.52900511123357397</v>
      </c>
      <c r="R2396" s="59">
        <v>0.53281094560559705</v>
      </c>
      <c r="S2396" s="59">
        <v>0.49006723860122697</v>
      </c>
    </row>
    <row r="2397" spans="1:19" x14ac:dyDescent="0.3">
      <c r="A2397" t="s">
        <v>808</v>
      </c>
      <c r="B2397" t="s">
        <v>809</v>
      </c>
      <c r="C2397" s="51" t="s">
        <v>38</v>
      </c>
      <c r="D2397" s="51" t="s">
        <v>216</v>
      </c>
      <c r="E2397" s="51" t="s">
        <v>44</v>
      </c>
      <c r="F2397" s="58">
        <v>108.403979704628</v>
      </c>
      <c r="G2397" s="58">
        <v>106.309571803258</v>
      </c>
      <c r="H2397" s="58">
        <v>122.262998796498</v>
      </c>
      <c r="I2397" s="58">
        <v>100.591910293905</v>
      </c>
      <c r="J2397" s="58">
        <v>111.45905777251301</v>
      </c>
      <c r="K2397" s="58">
        <v>104.36335999185999</v>
      </c>
      <c r="L2397" s="58">
        <v>91.777941692810501</v>
      </c>
      <c r="M2397" s="59">
        <v>0.65506903034375397</v>
      </c>
      <c r="N2397" s="59">
        <v>0.69209673780418401</v>
      </c>
      <c r="O2397" s="59">
        <v>0.65780292522952</v>
      </c>
      <c r="P2397" s="59">
        <v>0.63315143226215498</v>
      </c>
      <c r="Q2397" s="59">
        <v>0.60280922402273596</v>
      </c>
      <c r="R2397" s="59">
        <v>0.60914706226249804</v>
      </c>
      <c r="S2397" s="59">
        <v>0.55206903519146</v>
      </c>
    </row>
    <row r="2398" spans="1:19" x14ac:dyDescent="0.3">
      <c r="A2398" t="s">
        <v>804</v>
      </c>
      <c r="B2398" t="s">
        <v>805</v>
      </c>
      <c r="C2398" s="51" t="s">
        <v>43</v>
      </c>
      <c r="D2398" s="51" t="s">
        <v>216</v>
      </c>
      <c r="E2398" s="51" t="s">
        <v>44</v>
      </c>
      <c r="F2398" s="58">
        <v>112.17235786973001</v>
      </c>
      <c r="G2398" s="58">
        <v>112.67827883599099</v>
      </c>
      <c r="H2398" s="58">
        <v>120.447714407251</v>
      </c>
      <c r="I2398" s="58">
        <v>101.641115207593</v>
      </c>
      <c r="J2398" s="58">
        <v>116.48047525562799</v>
      </c>
      <c r="K2398" s="58">
        <v>110.884032835583</v>
      </c>
      <c r="L2398" s="58">
        <v>91.473452937550107</v>
      </c>
      <c r="M2398" s="59">
        <v>0.65511522505432596</v>
      </c>
      <c r="N2398" s="59">
        <v>0.69214926835812596</v>
      </c>
      <c r="O2398" s="59">
        <v>0.65784623055653701</v>
      </c>
      <c r="P2398" s="59">
        <v>0.63320328909082901</v>
      </c>
      <c r="Q2398" s="59">
        <v>0.602864579607992</v>
      </c>
      <c r="R2398" s="59">
        <v>0.60919681963099304</v>
      </c>
      <c r="S2398" s="59">
        <v>0.55212241373436599</v>
      </c>
    </row>
    <row r="2399" spans="1:19" x14ac:dyDescent="0.3">
      <c r="A2399" t="s">
        <v>5302</v>
      </c>
      <c r="B2399" t="s">
        <v>5303</v>
      </c>
      <c r="C2399" s="51" t="s">
        <v>43</v>
      </c>
      <c r="D2399" s="51" t="s">
        <v>216</v>
      </c>
      <c r="E2399" s="51" t="s">
        <v>39</v>
      </c>
      <c r="F2399" s="58"/>
      <c r="G2399" s="58">
        <v>92.862567138675203</v>
      </c>
      <c r="H2399" s="58"/>
      <c r="I2399" s="58"/>
      <c r="J2399" s="58"/>
      <c r="K2399" s="58"/>
      <c r="L2399" s="58"/>
      <c r="M2399" s="59">
        <v>0.28317040914712799</v>
      </c>
      <c r="N2399" s="59">
        <v>0.30114591755629999</v>
      </c>
      <c r="O2399" s="59">
        <v>0.28456057061728801</v>
      </c>
      <c r="P2399" s="59">
        <v>0.27237604903208301</v>
      </c>
      <c r="Q2399" s="59">
        <v>0.25459905024576901</v>
      </c>
      <c r="R2399" s="59">
        <v>0.25779785304864</v>
      </c>
      <c r="S2399" s="59">
        <v>0.228588334915452</v>
      </c>
    </row>
    <row r="2400" spans="1:19" x14ac:dyDescent="0.3">
      <c r="A2400" t="s">
        <v>3704</v>
      </c>
      <c r="B2400" t="s">
        <v>3705</v>
      </c>
      <c r="C2400" s="51" t="s">
        <v>43</v>
      </c>
      <c r="D2400" s="51" t="s">
        <v>245</v>
      </c>
      <c r="E2400" s="51" t="s">
        <v>44</v>
      </c>
      <c r="F2400" s="58">
        <v>101.074244949543</v>
      </c>
      <c r="G2400" s="58">
        <v>105.99393539231799</v>
      </c>
      <c r="H2400" s="58">
        <v>107.179617212656</v>
      </c>
      <c r="I2400" s="58">
        <v>97.247992985395697</v>
      </c>
      <c r="J2400" s="58">
        <v>99.467555125681798</v>
      </c>
      <c r="K2400" s="58">
        <v>96.120828425152496</v>
      </c>
      <c r="L2400" s="58">
        <v>110.400141348516</v>
      </c>
      <c r="M2400" s="59">
        <v>0.51782593860477</v>
      </c>
      <c r="N2400" s="59">
        <v>0.57269307640725797</v>
      </c>
      <c r="O2400" s="59">
        <v>0.52400634514223698</v>
      </c>
      <c r="P2400" s="59">
        <v>0.48371297401069902</v>
      </c>
      <c r="Q2400" s="59">
        <v>0.44076152413907799</v>
      </c>
      <c r="R2400" s="59">
        <v>0.45328472909027601</v>
      </c>
      <c r="S2400" s="59">
        <v>0.38046052372810302</v>
      </c>
    </row>
    <row r="2401" spans="1:19" x14ac:dyDescent="0.3">
      <c r="A2401" t="s">
        <v>3156</v>
      </c>
      <c r="B2401" t="s">
        <v>3157</v>
      </c>
      <c r="C2401" s="51" t="s">
        <v>38</v>
      </c>
      <c r="D2401" s="51" t="s">
        <v>245</v>
      </c>
      <c r="E2401" s="51" t="s">
        <v>39</v>
      </c>
      <c r="F2401" s="58">
        <v>104.391298166395</v>
      </c>
      <c r="G2401" s="58">
        <v>112.645000350949</v>
      </c>
      <c r="H2401" s="58">
        <v>103.40327800377</v>
      </c>
      <c r="I2401" s="58">
        <v>121.14448589754799</v>
      </c>
      <c r="J2401" s="58">
        <v>112.553817607637</v>
      </c>
      <c r="K2401" s="58">
        <v>102.32343099324</v>
      </c>
      <c r="L2401" s="58">
        <v>97.663794160238098</v>
      </c>
      <c r="M2401" s="59">
        <v>0.49570919392996299</v>
      </c>
      <c r="N2401" s="59">
        <v>0.52543431122599804</v>
      </c>
      <c r="O2401" s="59">
        <v>0.498913158611834</v>
      </c>
      <c r="P2401" s="59">
        <v>0.475246377882934</v>
      </c>
      <c r="Q2401" s="59">
        <v>0.44668742589125598</v>
      </c>
      <c r="R2401" s="59">
        <v>0.45494943506847602</v>
      </c>
      <c r="S2401" s="59">
        <v>0.40180641946984602</v>
      </c>
    </row>
    <row r="2402" spans="1:19" x14ac:dyDescent="0.3">
      <c r="A2402" t="s">
        <v>3172</v>
      </c>
      <c r="B2402" t="s">
        <v>3173</v>
      </c>
      <c r="C2402" s="51" t="s">
        <v>43</v>
      </c>
      <c r="D2402" s="51" t="s">
        <v>245</v>
      </c>
      <c r="E2402" s="51" t="s">
        <v>44</v>
      </c>
      <c r="F2402" s="58">
        <v>106.70630884681199</v>
      </c>
      <c r="G2402" s="58">
        <v>122.214815122529</v>
      </c>
      <c r="H2402" s="58">
        <v>109.115292696853</v>
      </c>
      <c r="I2402" s="58">
        <v>123.205887159719</v>
      </c>
      <c r="J2402" s="58">
        <v>117.74254971929</v>
      </c>
      <c r="K2402" s="58">
        <v>99.9508035478149</v>
      </c>
      <c r="L2402" s="58">
        <v>98.671548137165004</v>
      </c>
      <c r="M2402" s="59">
        <v>0.62086301390697896</v>
      </c>
      <c r="N2402" s="59">
        <v>0.66450197890797702</v>
      </c>
      <c r="O2402" s="59">
        <v>0.62619836918014704</v>
      </c>
      <c r="P2402" s="59">
        <v>0.59013658970469396</v>
      </c>
      <c r="Q2402" s="59">
        <v>0.55112302476757302</v>
      </c>
      <c r="R2402" s="59">
        <v>0.56412344595811104</v>
      </c>
      <c r="S2402" s="59">
        <v>0.49233352395209301</v>
      </c>
    </row>
    <row r="2403" spans="1:19" x14ac:dyDescent="0.3">
      <c r="A2403" t="s">
        <v>3168</v>
      </c>
      <c r="B2403" t="s">
        <v>3169</v>
      </c>
      <c r="C2403" s="51" t="s">
        <v>43</v>
      </c>
      <c r="D2403" s="51" t="s">
        <v>245</v>
      </c>
      <c r="E2403" s="51" t="s">
        <v>39</v>
      </c>
      <c r="F2403" s="58">
        <v>104.391298166395</v>
      </c>
      <c r="G2403" s="58">
        <v>112.645000350949</v>
      </c>
      <c r="H2403" s="58">
        <v>103.40327800377</v>
      </c>
      <c r="I2403" s="58">
        <v>121.14448589754799</v>
      </c>
      <c r="J2403" s="58">
        <v>112.553817607637</v>
      </c>
      <c r="K2403" s="58">
        <v>102.32343099324</v>
      </c>
      <c r="L2403" s="58">
        <v>97.663794160238098</v>
      </c>
      <c r="M2403" s="59">
        <v>0.49570919392996299</v>
      </c>
      <c r="N2403" s="59">
        <v>0.52543431122599804</v>
      </c>
      <c r="O2403" s="59">
        <v>0.498913158611834</v>
      </c>
      <c r="P2403" s="59">
        <v>0.475246377882934</v>
      </c>
      <c r="Q2403" s="59">
        <v>0.44668742589125598</v>
      </c>
      <c r="R2403" s="59">
        <v>0.45494943506847602</v>
      </c>
      <c r="S2403" s="59">
        <v>0.40180641946984602</v>
      </c>
    </row>
    <row r="2404" spans="1:19" x14ac:dyDescent="0.3">
      <c r="A2404" t="s">
        <v>3164</v>
      </c>
      <c r="B2404" t="s">
        <v>3165</v>
      </c>
      <c r="C2404" s="51" t="s">
        <v>43</v>
      </c>
      <c r="D2404" s="51" t="s">
        <v>245</v>
      </c>
      <c r="E2404" s="51" t="s">
        <v>39</v>
      </c>
      <c r="F2404" s="58">
        <v>104.391298166395</v>
      </c>
      <c r="G2404" s="58">
        <v>112.645000350949</v>
      </c>
      <c r="H2404" s="58">
        <v>103.40327800377</v>
      </c>
      <c r="I2404" s="58">
        <v>121.14448589754799</v>
      </c>
      <c r="J2404" s="58">
        <v>112.553817607637</v>
      </c>
      <c r="K2404" s="58">
        <v>102.32343099324</v>
      </c>
      <c r="L2404" s="58">
        <v>97.663794160238098</v>
      </c>
      <c r="M2404" s="59">
        <v>0.49570919392996299</v>
      </c>
      <c r="N2404" s="59">
        <v>0.52543431122599804</v>
      </c>
      <c r="O2404" s="59">
        <v>0.498913158611834</v>
      </c>
      <c r="P2404" s="59">
        <v>0.475246377882934</v>
      </c>
      <c r="Q2404" s="59">
        <v>0.44668742589125598</v>
      </c>
      <c r="R2404" s="59">
        <v>0.45494943506847602</v>
      </c>
      <c r="S2404" s="59">
        <v>0.40180641946984602</v>
      </c>
    </row>
    <row r="2405" spans="1:19" x14ac:dyDescent="0.3">
      <c r="A2405" t="s">
        <v>3160</v>
      </c>
      <c r="B2405" t="s">
        <v>3161</v>
      </c>
      <c r="C2405" s="51" t="s">
        <v>43</v>
      </c>
      <c r="D2405" s="51" t="s">
        <v>245</v>
      </c>
      <c r="E2405" s="51" t="s">
        <v>39</v>
      </c>
      <c r="F2405" s="58">
        <v>104.391298166395</v>
      </c>
      <c r="G2405" s="58">
        <v>112.645000350949</v>
      </c>
      <c r="H2405" s="58">
        <v>103.40327800377</v>
      </c>
      <c r="I2405" s="58">
        <v>121.14448589754799</v>
      </c>
      <c r="J2405" s="58">
        <v>112.553817607637</v>
      </c>
      <c r="K2405" s="58">
        <v>102.32343099324</v>
      </c>
      <c r="L2405" s="58">
        <v>97.663794160238098</v>
      </c>
      <c r="M2405" s="59">
        <v>0.49570919392996299</v>
      </c>
      <c r="N2405" s="59">
        <v>0.52543431122599804</v>
      </c>
      <c r="O2405" s="59">
        <v>0.498913158611834</v>
      </c>
      <c r="P2405" s="59">
        <v>0.475246377882934</v>
      </c>
      <c r="Q2405" s="59">
        <v>0.44668742589125598</v>
      </c>
      <c r="R2405" s="59">
        <v>0.45494943506847602</v>
      </c>
      <c r="S2405" s="59">
        <v>0.40180641946984602</v>
      </c>
    </row>
    <row r="2406" spans="1:19" x14ac:dyDescent="0.3">
      <c r="A2406" t="s">
        <v>1000</v>
      </c>
      <c r="B2406" t="s">
        <v>1001</v>
      </c>
      <c r="C2406" s="51" t="s">
        <v>38</v>
      </c>
      <c r="D2406" s="51" t="s">
        <v>245</v>
      </c>
      <c r="E2406" s="51" t="s">
        <v>44</v>
      </c>
      <c r="F2406" s="58">
        <v>101.646896862487</v>
      </c>
      <c r="G2406" s="58">
        <v>98.127450804103603</v>
      </c>
      <c r="H2406" s="58">
        <v>102.99119475543</v>
      </c>
      <c r="I2406" s="58">
        <v>109.899538989872</v>
      </c>
      <c r="J2406" s="58">
        <v>117.140612781952</v>
      </c>
      <c r="K2406" s="58">
        <v>98.270415675761399</v>
      </c>
      <c r="L2406" s="58">
        <v>111.722680667094</v>
      </c>
      <c r="M2406" s="59">
        <v>0.62645819799306701</v>
      </c>
      <c r="N2406" s="59">
        <v>0.66880916302475801</v>
      </c>
      <c r="O2406" s="59">
        <v>0.630776370425152</v>
      </c>
      <c r="P2406" s="59">
        <v>0.60025089233185203</v>
      </c>
      <c r="Q2406" s="59">
        <v>0.56515065609585902</v>
      </c>
      <c r="R2406" s="59">
        <v>0.574030959794678</v>
      </c>
      <c r="S2406" s="59">
        <v>0.50833529506382302</v>
      </c>
    </row>
    <row r="2407" spans="1:19" x14ac:dyDescent="0.3">
      <c r="A2407" t="s">
        <v>1002</v>
      </c>
      <c r="B2407" t="s">
        <v>1003</v>
      </c>
      <c r="C2407" s="51" t="s">
        <v>38</v>
      </c>
      <c r="D2407" s="51" t="s">
        <v>245</v>
      </c>
      <c r="E2407" s="51" t="s">
        <v>39</v>
      </c>
      <c r="F2407" s="58">
        <v>104.15589742009701</v>
      </c>
      <c r="G2407" s="58">
        <v>102.100056979668</v>
      </c>
      <c r="H2407" s="58">
        <v>106.037244532562</v>
      </c>
      <c r="I2407" s="58">
        <v>114.17515456328201</v>
      </c>
      <c r="J2407" s="58">
        <v>117.120295660921</v>
      </c>
      <c r="K2407" s="58">
        <v>100.21524178236299</v>
      </c>
      <c r="L2407" s="58">
        <v>106.763465166738</v>
      </c>
      <c r="M2407" s="59">
        <v>0.51444828372302598</v>
      </c>
      <c r="N2407" s="59">
        <v>0.54135739204490796</v>
      </c>
      <c r="O2407" s="59">
        <v>0.51669853295617396</v>
      </c>
      <c r="P2407" s="59">
        <v>0.49805879403182401</v>
      </c>
      <c r="Q2407" s="59">
        <v>0.47354632435751798</v>
      </c>
      <c r="R2407" s="59">
        <v>0.47848557369280598</v>
      </c>
      <c r="S2407" s="59">
        <v>0.43018276431081798</v>
      </c>
    </row>
    <row r="2408" spans="1:19" x14ac:dyDescent="0.3">
      <c r="A2408" t="s">
        <v>1004</v>
      </c>
      <c r="B2408" t="s">
        <v>1005</v>
      </c>
      <c r="C2408" s="51" t="s">
        <v>38</v>
      </c>
      <c r="D2408" s="51" t="s">
        <v>245</v>
      </c>
      <c r="E2408" s="51" t="s">
        <v>44</v>
      </c>
      <c r="F2408" s="58">
        <v>101.646896862487</v>
      </c>
      <c r="G2408" s="58">
        <v>100.604972583322</v>
      </c>
      <c r="H2408" s="58">
        <v>105.48215194397601</v>
      </c>
      <c r="I2408" s="58">
        <v>109.899538989872</v>
      </c>
      <c r="J2408" s="58">
        <v>117.140612781952</v>
      </c>
      <c r="K2408" s="58">
        <v>98.270415675761399</v>
      </c>
      <c r="L2408" s="58">
        <v>111.722680667094</v>
      </c>
      <c r="M2408" s="59">
        <v>0.62645819799306701</v>
      </c>
      <c r="N2408" s="59">
        <v>0.66880916302475801</v>
      </c>
      <c r="O2408" s="59">
        <v>0.630776370425152</v>
      </c>
      <c r="P2408" s="59">
        <v>0.60025089233185203</v>
      </c>
      <c r="Q2408" s="59">
        <v>0.56515065609585902</v>
      </c>
      <c r="R2408" s="59">
        <v>0.574030959794678</v>
      </c>
      <c r="S2408" s="59">
        <v>0.50833529506382302</v>
      </c>
    </row>
    <row r="2409" spans="1:19" x14ac:dyDescent="0.3">
      <c r="A2409" t="s">
        <v>1006</v>
      </c>
      <c r="B2409" t="s">
        <v>1007</v>
      </c>
      <c r="C2409" s="51" t="s">
        <v>43</v>
      </c>
      <c r="D2409" s="51" t="s">
        <v>245</v>
      </c>
      <c r="E2409" s="51" t="s">
        <v>44</v>
      </c>
      <c r="F2409" s="58">
        <v>94.604793418360401</v>
      </c>
      <c r="G2409" s="58">
        <v>97.063612867058794</v>
      </c>
      <c r="H2409" s="58">
        <v>99.521052878984307</v>
      </c>
      <c r="I2409" s="58">
        <v>110.948740721943</v>
      </c>
      <c r="J2409" s="58">
        <v>117.32911319702799</v>
      </c>
      <c r="K2409" s="58">
        <v>98.548388193546401</v>
      </c>
      <c r="L2409" s="58">
        <v>111.41819191183301</v>
      </c>
      <c r="M2409" s="59">
        <v>0.62654426620124404</v>
      </c>
      <c r="N2409" s="59">
        <v>0.66888218969126001</v>
      </c>
      <c r="O2409" s="59">
        <v>0.63086321473679996</v>
      </c>
      <c r="P2409" s="59">
        <v>0.60032154224394796</v>
      </c>
      <c r="Q2409" s="59">
        <v>0.56522109677784704</v>
      </c>
      <c r="R2409" s="59">
        <v>0.57411273255555595</v>
      </c>
      <c r="S2409" s="59">
        <v>0.50841722356242502</v>
      </c>
    </row>
    <row r="2410" spans="1:19" x14ac:dyDescent="0.3">
      <c r="A2410" t="s">
        <v>1967</v>
      </c>
      <c r="B2410" t="s">
        <v>1968</v>
      </c>
      <c r="C2410" s="51" t="s">
        <v>38</v>
      </c>
      <c r="D2410" s="51" t="s">
        <v>245</v>
      </c>
      <c r="E2410" s="51" t="s">
        <v>44</v>
      </c>
      <c r="F2410" s="58">
        <v>123.848016416752</v>
      </c>
      <c r="G2410" s="58">
        <v>104.09515636276601</v>
      </c>
      <c r="H2410" s="58">
        <v>120.415451258023</v>
      </c>
      <c r="I2410" s="58">
        <v>107.955253037638</v>
      </c>
      <c r="J2410" s="58">
        <v>98.650840641673895</v>
      </c>
      <c r="K2410" s="58">
        <v>95.282610997850199</v>
      </c>
      <c r="L2410" s="58">
        <v>84.930655935198303</v>
      </c>
      <c r="M2410" s="59">
        <v>0.60888007895783702</v>
      </c>
      <c r="N2410" s="59">
        <v>0.65591888810232402</v>
      </c>
      <c r="O2410" s="59">
        <v>0.61300339688685401</v>
      </c>
      <c r="P2410" s="59">
        <v>0.58392364309203604</v>
      </c>
      <c r="Q2410" s="59">
        <v>0.54773732706771905</v>
      </c>
      <c r="R2410" s="59">
        <v>0.55417788584286498</v>
      </c>
      <c r="S2410" s="59">
        <v>0.48969314872237801</v>
      </c>
    </row>
    <row r="2411" spans="1:19" x14ac:dyDescent="0.3">
      <c r="A2411" t="s">
        <v>1971</v>
      </c>
      <c r="B2411" t="s">
        <v>1972</v>
      </c>
      <c r="C2411" s="51" t="s">
        <v>43</v>
      </c>
      <c r="D2411" s="51" t="s">
        <v>245</v>
      </c>
      <c r="E2411" s="51" t="s">
        <v>39</v>
      </c>
      <c r="F2411" s="58">
        <v>117.614648348649</v>
      </c>
      <c r="G2411" s="58">
        <v>107.061869243988</v>
      </c>
      <c r="H2411" s="58">
        <v>118.818898160666</v>
      </c>
      <c r="I2411" s="58">
        <v>112.43805548915201</v>
      </c>
      <c r="J2411" s="58">
        <v>104.589554422699</v>
      </c>
      <c r="K2411" s="58">
        <v>96.439902004709097</v>
      </c>
      <c r="L2411" s="58">
        <v>86.586732102348606</v>
      </c>
      <c r="M2411" s="59">
        <v>0.49013045087763901</v>
      </c>
      <c r="N2411" s="59">
        <v>0.52079219592001202</v>
      </c>
      <c r="O2411" s="59">
        <v>0.492271228884062</v>
      </c>
      <c r="P2411" s="59">
        <v>0.47503819427689697</v>
      </c>
      <c r="Q2411" s="59">
        <v>0.44985031990927898</v>
      </c>
      <c r="R2411" s="59">
        <v>0.452637770284471</v>
      </c>
      <c r="S2411" s="59">
        <v>0.40655931491252201</v>
      </c>
    </row>
    <row r="2412" spans="1:19" x14ac:dyDescent="0.3">
      <c r="A2412" t="s">
        <v>1973</v>
      </c>
      <c r="B2412" t="s">
        <v>1974</v>
      </c>
      <c r="C2412" s="51" t="s">
        <v>43</v>
      </c>
      <c r="D2412" s="51" t="s">
        <v>245</v>
      </c>
      <c r="E2412" s="51" t="s">
        <v>44</v>
      </c>
      <c r="F2412" s="58">
        <v>119.51462184319099</v>
      </c>
      <c r="G2412" s="58">
        <v>115.418941119411</v>
      </c>
      <c r="H2412" s="58">
        <v>121.92141790473499</v>
      </c>
      <c r="I2412" s="58">
        <v>114.27521640782101</v>
      </c>
      <c r="J2412" s="58">
        <v>103.672243647031</v>
      </c>
      <c r="K2412" s="58">
        <v>95.560577782469906</v>
      </c>
      <c r="L2412" s="58">
        <v>88.663294069812196</v>
      </c>
      <c r="M2412" s="59">
        <v>0.60886584735987004</v>
      </c>
      <c r="N2412" s="59">
        <v>0.655896204170062</v>
      </c>
      <c r="O2412" s="59">
        <v>0.61298714686202604</v>
      </c>
      <c r="P2412" s="59">
        <v>0.58390300051741195</v>
      </c>
      <c r="Q2412" s="59">
        <v>0.54771766941762901</v>
      </c>
      <c r="R2412" s="59">
        <v>0.55416640373386505</v>
      </c>
      <c r="S2412" s="59">
        <v>0.48967989971188702</v>
      </c>
    </row>
    <row r="2413" spans="1:19" x14ac:dyDescent="0.3">
      <c r="A2413" t="s">
        <v>1975</v>
      </c>
      <c r="B2413" t="s">
        <v>1976</v>
      </c>
      <c r="C2413" s="51" t="s">
        <v>43</v>
      </c>
      <c r="D2413" s="51" t="s">
        <v>245</v>
      </c>
      <c r="E2413" s="51" t="s">
        <v>44</v>
      </c>
      <c r="F2413" s="58">
        <v>118.636757296729</v>
      </c>
      <c r="G2413" s="58">
        <v>109.60982511748</v>
      </c>
      <c r="H2413" s="58">
        <v>120.93132123729001</v>
      </c>
      <c r="I2413" s="58">
        <v>118.926358197795</v>
      </c>
      <c r="J2413" s="58">
        <v>109.325711805068</v>
      </c>
      <c r="K2413" s="58">
        <v>96.764324627456304</v>
      </c>
      <c r="L2413" s="58">
        <v>85.031528996989493</v>
      </c>
      <c r="M2413" s="59">
        <v>0.608756720876937</v>
      </c>
      <c r="N2413" s="59">
        <v>0.65565667866061195</v>
      </c>
      <c r="O2413" s="59">
        <v>0.61306189126296495</v>
      </c>
      <c r="P2413" s="59">
        <v>0.58348401190746901</v>
      </c>
      <c r="Q2413" s="59">
        <v>0.54725050375096396</v>
      </c>
      <c r="R2413" s="59">
        <v>0.553976899347285</v>
      </c>
      <c r="S2413" s="59">
        <v>0.48931536699924</v>
      </c>
    </row>
    <row r="2414" spans="1:19" x14ac:dyDescent="0.3">
      <c r="A2414" t="s">
        <v>1969</v>
      </c>
      <c r="B2414" t="s">
        <v>1970</v>
      </c>
      <c r="C2414" s="51" t="s">
        <v>38</v>
      </c>
      <c r="D2414" s="51" t="s">
        <v>245</v>
      </c>
      <c r="E2414" s="51" t="s">
        <v>44</v>
      </c>
      <c r="F2414" s="58">
        <v>117.56898825029501</v>
      </c>
      <c r="G2414" s="58">
        <v>100.76358250793299</v>
      </c>
      <c r="H2414" s="58">
        <v>115.27952100325901</v>
      </c>
      <c r="I2414" s="58">
        <v>113.923075073844</v>
      </c>
      <c r="J2414" s="58">
        <v>107.928994187781</v>
      </c>
      <c r="K2414" s="58">
        <v>96.486357842836597</v>
      </c>
      <c r="L2414" s="58">
        <v>85.336045656278003</v>
      </c>
      <c r="M2414" s="59">
        <v>0.60877095652872404</v>
      </c>
      <c r="N2414" s="59">
        <v>0.65567937713412705</v>
      </c>
      <c r="O2414" s="59">
        <v>0.61307488879897098</v>
      </c>
      <c r="P2414" s="59">
        <v>0.583501724884947</v>
      </c>
      <c r="Q2414" s="59">
        <v>0.54727018536858796</v>
      </c>
      <c r="R2414" s="59">
        <v>0.55398838712440501</v>
      </c>
      <c r="S2414" s="59">
        <v>0.48932862899152202</v>
      </c>
    </row>
    <row r="2415" spans="1:19" x14ac:dyDescent="0.3">
      <c r="A2415" t="s">
        <v>2796</v>
      </c>
      <c r="B2415" t="s">
        <v>2797</v>
      </c>
      <c r="C2415" s="51" t="s">
        <v>43</v>
      </c>
      <c r="D2415" s="51" t="s">
        <v>245</v>
      </c>
      <c r="E2415" s="51" t="s">
        <v>44</v>
      </c>
      <c r="F2415" s="58">
        <v>110.209738283308</v>
      </c>
      <c r="G2415" s="58">
        <v>90.248251403598502</v>
      </c>
      <c r="H2415" s="58">
        <v>101.801467488192</v>
      </c>
      <c r="I2415" s="58">
        <v>105.03701058777899</v>
      </c>
      <c r="J2415" s="58">
        <v>102.17982804636</v>
      </c>
      <c r="K2415" s="58">
        <v>104.041414096506</v>
      </c>
      <c r="L2415" s="58">
        <v>104.008352575347</v>
      </c>
      <c r="M2415" s="59">
        <v>0.60139776097154996</v>
      </c>
      <c r="N2415" s="59">
        <v>0.64536507841160895</v>
      </c>
      <c r="O2415" s="59">
        <v>0.60393352724394</v>
      </c>
      <c r="P2415" s="59">
        <v>0.57529963542497597</v>
      </c>
      <c r="Q2415" s="59">
        <v>0.53790149132284804</v>
      </c>
      <c r="R2415" s="59">
        <v>0.54350768310458797</v>
      </c>
      <c r="S2415" s="59">
        <v>0.45942087350256799</v>
      </c>
    </row>
    <row r="2416" spans="1:19" x14ac:dyDescent="0.3">
      <c r="A2416" t="s">
        <v>2798</v>
      </c>
      <c r="B2416" t="s">
        <v>2799</v>
      </c>
      <c r="C2416" s="51" t="s">
        <v>43</v>
      </c>
      <c r="D2416" s="51" t="s">
        <v>245</v>
      </c>
      <c r="E2416" s="51" t="s">
        <v>39</v>
      </c>
      <c r="F2416" s="58">
        <v>109.868270657819</v>
      </c>
      <c r="G2416" s="58">
        <v>97.415017900421006</v>
      </c>
      <c r="H2416" s="58">
        <v>102.890433876717</v>
      </c>
      <c r="I2416" s="58">
        <v>107.907560603627</v>
      </c>
      <c r="J2416" s="58">
        <v>108.30174820878599</v>
      </c>
      <c r="K2416" s="58">
        <v>103.624200193975</v>
      </c>
      <c r="L2416" s="58">
        <v>103.128404628189</v>
      </c>
      <c r="M2416" s="59">
        <v>0.47625641938360203</v>
      </c>
      <c r="N2416" s="59">
        <v>0.49772596905461503</v>
      </c>
      <c r="O2416" s="59">
        <v>0.47502315246821902</v>
      </c>
      <c r="P2416" s="59">
        <v>0.45970450803208102</v>
      </c>
      <c r="Q2416" s="59">
        <v>0.43358686936526603</v>
      </c>
      <c r="R2416" s="59">
        <v>0.43525814600615198</v>
      </c>
      <c r="S2416" s="59">
        <v>0.359680940680627</v>
      </c>
    </row>
    <row r="2417" spans="1:19" x14ac:dyDescent="0.3">
      <c r="A2417" t="s">
        <v>2800</v>
      </c>
      <c r="B2417" t="s">
        <v>2801</v>
      </c>
      <c r="C2417" s="51" t="s">
        <v>43</v>
      </c>
      <c r="D2417" s="51" t="s">
        <v>245</v>
      </c>
      <c r="E2417" s="51" t="s">
        <v>44</v>
      </c>
      <c r="F2417" s="58">
        <v>110.209738283308</v>
      </c>
      <c r="G2417" s="58">
        <v>95.203299561234402</v>
      </c>
      <c r="H2417" s="58">
        <v>98.485969353753902</v>
      </c>
      <c r="I2417" s="58">
        <v>108.99106016349199</v>
      </c>
      <c r="J2417" s="58">
        <v>110.637396721033</v>
      </c>
      <c r="K2417" s="58">
        <v>101.962591304741</v>
      </c>
      <c r="L2417" s="58">
        <v>108.04548783643</v>
      </c>
      <c r="M2417" s="59">
        <v>0.60139776097154996</v>
      </c>
      <c r="N2417" s="59">
        <v>0.64536507841160895</v>
      </c>
      <c r="O2417" s="59">
        <v>0.60393352724394</v>
      </c>
      <c r="P2417" s="59">
        <v>0.57529963542497597</v>
      </c>
      <c r="Q2417" s="59">
        <v>0.53790149132284804</v>
      </c>
      <c r="R2417" s="59">
        <v>0.54350768310458797</v>
      </c>
      <c r="S2417" s="59">
        <v>0.45942087350256799</v>
      </c>
    </row>
    <row r="2418" spans="1:19" x14ac:dyDescent="0.3">
      <c r="A2418" t="s">
        <v>2802</v>
      </c>
      <c r="B2418" t="s">
        <v>2803</v>
      </c>
      <c r="C2418" s="51" t="s">
        <v>43</v>
      </c>
      <c r="D2418" s="51" t="s">
        <v>245</v>
      </c>
      <c r="E2418" s="51" t="s">
        <v>44</v>
      </c>
      <c r="F2418" s="58">
        <v>110.209738283308</v>
      </c>
      <c r="G2418" s="58">
        <v>98.122090438452702</v>
      </c>
      <c r="H2418" s="58">
        <v>100.241720100699</v>
      </c>
      <c r="I2418" s="58">
        <v>105.03701058777899</v>
      </c>
      <c r="J2418" s="58">
        <v>105.804479652994</v>
      </c>
      <c r="K2418" s="58">
        <v>101.962591304741</v>
      </c>
      <c r="L2418" s="58">
        <v>103.128404628189</v>
      </c>
      <c r="M2418" s="59">
        <v>0.60139776097154996</v>
      </c>
      <c r="N2418" s="59">
        <v>0.59961742263973705</v>
      </c>
      <c r="O2418" s="59">
        <v>0.59026901744050997</v>
      </c>
      <c r="P2418" s="59">
        <v>0.57529963542497597</v>
      </c>
      <c r="Q2418" s="59">
        <v>0.53790149132284804</v>
      </c>
      <c r="R2418" s="59">
        <v>0.54350768310458797</v>
      </c>
      <c r="S2418" s="59">
        <v>0.359680940680627</v>
      </c>
    </row>
    <row r="2419" spans="1:19" x14ac:dyDescent="0.3">
      <c r="A2419" t="s">
        <v>2804</v>
      </c>
      <c r="B2419" t="s">
        <v>2805</v>
      </c>
      <c r="C2419" s="51" t="s">
        <v>43</v>
      </c>
      <c r="D2419" s="51" t="s">
        <v>245</v>
      </c>
      <c r="E2419" s="51" t="s">
        <v>39</v>
      </c>
      <c r="F2419" s="58">
        <v>109.868270657819</v>
      </c>
      <c r="G2419" s="58">
        <v>97.415017900421006</v>
      </c>
      <c r="H2419" s="58">
        <v>102.890433876717</v>
      </c>
      <c r="I2419" s="58">
        <v>107.907560603627</v>
      </c>
      <c r="J2419" s="58">
        <v>108.30174820878599</v>
      </c>
      <c r="K2419" s="58">
        <v>103.624200193975</v>
      </c>
      <c r="L2419" s="58">
        <v>103.128404628189</v>
      </c>
      <c r="M2419" s="59">
        <v>0.47625641938360203</v>
      </c>
      <c r="N2419" s="59">
        <v>0.49772596905461503</v>
      </c>
      <c r="O2419" s="59">
        <v>0.47502315246821902</v>
      </c>
      <c r="P2419" s="59">
        <v>0.45970450803208102</v>
      </c>
      <c r="Q2419" s="59">
        <v>0.43358686936526603</v>
      </c>
      <c r="R2419" s="59">
        <v>0.43525814600615198</v>
      </c>
      <c r="S2419" s="59">
        <v>0.359680940680627</v>
      </c>
    </row>
    <row r="2420" spans="1:19" x14ac:dyDescent="0.3">
      <c r="A2420" t="s">
        <v>3036</v>
      </c>
      <c r="B2420" t="s">
        <v>3037</v>
      </c>
      <c r="C2420" s="51" t="s">
        <v>38</v>
      </c>
      <c r="D2420" s="51" t="s">
        <v>245</v>
      </c>
      <c r="E2420" s="51" t="s">
        <v>39</v>
      </c>
      <c r="F2420" s="58"/>
      <c r="G2420" s="58">
        <v>91.107184542695194</v>
      </c>
      <c r="H2420" s="58"/>
      <c r="I2420" s="58"/>
      <c r="J2420" s="58"/>
      <c r="K2420" s="58"/>
      <c r="L2420" s="58"/>
      <c r="M2420" s="59">
        <v>0.29234390053632298</v>
      </c>
      <c r="N2420" s="59">
        <v>0.318114018977533</v>
      </c>
      <c r="O2420" s="59">
        <v>0.294636133773028</v>
      </c>
      <c r="P2420" s="59">
        <v>0.27612456976633798</v>
      </c>
      <c r="Q2420" s="59">
        <v>0.25179635400655098</v>
      </c>
      <c r="R2420" s="59">
        <v>0.25731031399343002</v>
      </c>
      <c r="S2420" s="59">
        <v>0.21547704192391001</v>
      </c>
    </row>
    <row r="2421" spans="1:19" x14ac:dyDescent="0.3">
      <c r="A2421" t="s">
        <v>3038</v>
      </c>
      <c r="B2421" t="s">
        <v>3039</v>
      </c>
      <c r="C2421" s="51" t="s">
        <v>38</v>
      </c>
      <c r="D2421" s="51" t="s">
        <v>245</v>
      </c>
      <c r="E2421" s="51" t="s">
        <v>39</v>
      </c>
      <c r="F2421" s="58"/>
      <c r="G2421" s="58">
        <v>91.107184542695194</v>
      </c>
      <c r="H2421" s="58"/>
      <c r="I2421" s="58"/>
      <c r="J2421" s="58"/>
      <c r="K2421" s="58"/>
      <c r="L2421" s="58"/>
      <c r="M2421" s="59">
        <v>0.29234390053632298</v>
      </c>
      <c r="N2421" s="59">
        <v>0.318114018977533</v>
      </c>
      <c r="O2421" s="59">
        <v>0.294636133773028</v>
      </c>
      <c r="P2421" s="59">
        <v>0.27612456976633798</v>
      </c>
      <c r="Q2421" s="59">
        <v>0.25179635400655098</v>
      </c>
      <c r="R2421" s="59">
        <v>0.25731031399343002</v>
      </c>
      <c r="S2421" s="59">
        <v>0.21547704192391001</v>
      </c>
    </row>
    <row r="2422" spans="1:19" x14ac:dyDescent="0.3">
      <c r="A2422" t="s">
        <v>3040</v>
      </c>
      <c r="B2422" t="s">
        <v>3041</v>
      </c>
      <c r="C2422" s="51" t="s">
        <v>38</v>
      </c>
      <c r="D2422" s="51" t="s">
        <v>245</v>
      </c>
      <c r="E2422" s="51" t="s">
        <v>39</v>
      </c>
      <c r="F2422" s="58"/>
      <c r="G2422" s="58">
        <v>91.107184542695194</v>
      </c>
      <c r="H2422" s="58"/>
      <c r="I2422" s="58"/>
      <c r="J2422" s="58"/>
      <c r="K2422" s="58"/>
      <c r="L2422" s="58"/>
      <c r="M2422" s="59">
        <v>0.29234390053632298</v>
      </c>
      <c r="N2422" s="59">
        <v>0.318114018977533</v>
      </c>
      <c r="O2422" s="59">
        <v>0.294636133773028</v>
      </c>
      <c r="P2422" s="59">
        <v>0.27612456976633798</v>
      </c>
      <c r="Q2422" s="59">
        <v>0.25179635400655098</v>
      </c>
      <c r="R2422" s="59">
        <v>0.25731031399343002</v>
      </c>
      <c r="S2422" s="59">
        <v>0.21547704192391001</v>
      </c>
    </row>
    <row r="2423" spans="1:19" x14ac:dyDescent="0.3">
      <c r="A2423" t="s">
        <v>3034</v>
      </c>
      <c r="B2423" t="s">
        <v>3035</v>
      </c>
      <c r="C2423" s="51" t="s">
        <v>43</v>
      </c>
      <c r="D2423" s="51" t="s">
        <v>245</v>
      </c>
      <c r="E2423" s="51" t="s">
        <v>39</v>
      </c>
      <c r="F2423" s="58"/>
      <c r="G2423" s="58">
        <v>91.107184542695194</v>
      </c>
      <c r="H2423" s="58"/>
      <c r="I2423" s="58"/>
      <c r="J2423" s="58"/>
      <c r="K2423" s="58"/>
      <c r="L2423" s="58"/>
      <c r="M2423" s="59">
        <v>0.29234390053632298</v>
      </c>
      <c r="N2423" s="59">
        <v>0.318114018977533</v>
      </c>
      <c r="O2423" s="59">
        <v>0.294636133773028</v>
      </c>
      <c r="P2423" s="59">
        <v>0.27612456976633798</v>
      </c>
      <c r="Q2423" s="59">
        <v>0.25179635400655098</v>
      </c>
      <c r="R2423" s="59">
        <v>0.25731031399343002</v>
      </c>
      <c r="S2423" s="59">
        <v>0.21547704192391001</v>
      </c>
    </row>
    <row r="2424" spans="1:19" x14ac:dyDescent="0.3">
      <c r="A2424" t="s">
        <v>4084</v>
      </c>
      <c r="B2424" t="s">
        <v>4085</v>
      </c>
      <c r="C2424" s="51" t="s">
        <v>38</v>
      </c>
      <c r="D2424" s="51" t="s">
        <v>245</v>
      </c>
      <c r="E2424" s="51" t="s">
        <v>44</v>
      </c>
      <c r="F2424" s="58">
        <v>99.323021787377598</v>
      </c>
      <c r="G2424" s="58">
        <v>100.466181918362</v>
      </c>
      <c r="H2424" s="58">
        <v>83.818525197509103</v>
      </c>
      <c r="I2424" s="58">
        <v>104.234893206961</v>
      </c>
      <c r="J2424" s="58">
        <v>102.683895336546</v>
      </c>
      <c r="K2424" s="58">
        <v>94.296380442948603</v>
      </c>
      <c r="L2424" s="58">
        <v>114.184178702997</v>
      </c>
      <c r="M2424" s="59">
        <v>0.53466356338173104</v>
      </c>
      <c r="N2424" s="59">
        <v>0.58454995867710002</v>
      </c>
      <c r="O2424" s="59">
        <v>0.540599300839958</v>
      </c>
      <c r="P2424" s="59">
        <v>0.50067161851146003</v>
      </c>
      <c r="Q2424" s="59">
        <v>0.459629528770155</v>
      </c>
      <c r="R2424" s="59">
        <v>0.47307315374069703</v>
      </c>
      <c r="S2424" s="59">
        <v>0.40090217434606101</v>
      </c>
    </row>
    <row r="2425" spans="1:19" x14ac:dyDescent="0.3">
      <c r="A2425" t="s">
        <v>3540</v>
      </c>
      <c r="B2425" t="s">
        <v>3541</v>
      </c>
      <c r="C2425" s="51" t="s">
        <v>38</v>
      </c>
      <c r="D2425" s="51" t="s">
        <v>245</v>
      </c>
      <c r="E2425" s="51" t="s">
        <v>39</v>
      </c>
      <c r="F2425" s="58">
        <v>95.230757319346296</v>
      </c>
      <c r="G2425" s="58">
        <v>88.873879537643802</v>
      </c>
      <c r="H2425" s="58">
        <v>91.212308550913903</v>
      </c>
      <c r="I2425" s="58">
        <v>86.934279826584898</v>
      </c>
      <c r="J2425" s="58">
        <v>83.221830719909605</v>
      </c>
      <c r="K2425" s="58">
        <v>102.57627504767601</v>
      </c>
      <c r="L2425" s="58">
        <v>102.203293732418</v>
      </c>
      <c r="M2425" s="59">
        <v>0.55559849316675303</v>
      </c>
      <c r="N2425" s="59">
        <v>0.57893407927542795</v>
      </c>
      <c r="O2425" s="59">
        <v>0.55778014521531505</v>
      </c>
      <c r="P2425" s="59">
        <v>0.539646313921891</v>
      </c>
      <c r="Q2425" s="59">
        <v>0.51620413159151202</v>
      </c>
      <c r="R2425" s="59">
        <v>0.52221155595535695</v>
      </c>
      <c r="S2425" s="59">
        <v>0.47589614614551801</v>
      </c>
    </row>
    <row r="2426" spans="1:19" x14ac:dyDescent="0.3">
      <c r="A2426" t="s">
        <v>3544</v>
      </c>
      <c r="B2426" t="s">
        <v>3545</v>
      </c>
      <c r="C2426" s="51" t="s">
        <v>43</v>
      </c>
      <c r="D2426" s="51" t="s">
        <v>245</v>
      </c>
      <c r="E2426" s="51" t="s">
        <v>44</v>
      </c>
      <c r="F2426" s="58">
        <v>94.257509045892306</v>
      </c>
      <c r="G2426" s="58">
        <v>88.824766669788403</v>
      </c>
      <c r="H2426" s="58">
        <v>91.2084127661889</v>
      </c>
      <c r="I2426" s="58">
        <v>87.581738820660803</v>
      </c>
      <c r="J2426" s="58">
        <v>80.867554158451398</v>
      </c>
      <c r="K2426" s="58">
        <v>99.961368051445405</v>
      </c>
      <c r="L2426" s="58">
        <v>100.133920121648</v>
      </c>
      <c r="M2426" s="59">
        <v>0.65017382638666699</v>
      </c>
      <c r="N2426" s="59">
        <v>0.68883174033889405</v>
      </c>
      <c r="O2426" s="59">
        <v>0.65379720368577598</v>
      </c>
      <c r="P2426" s="59">
        <v>0.62704003929971697</v>
      </c>
      <c r="Q2426" s="59">
        <v>0.59457084302687302</v>
      </c>
      <c r="R2426" s="59">
        <v>0.60242047125253195</v>
      </c>
      <c r="S2426" s="59">
        <v>0.54208700379166797</v>
      </c>
    </row>
    <row r="2427" spans="1:19" x14ac:dyDescent="0.3">
      <c r="A2427" t="s">
        <v>3538</v>
      </c>
      <c r="B2427" t="s">
        <v>3539</v>
      </c>
      <c r="C2427" s="51" t="s">
        <v>38</v>
      </c>
      <c r="D2427" s="51" t="s">
        <v>245</v>
      </c>
      <c r="E2427" s="51" t="s">
        <v>44</v>
      </c>
      <c r="F2427" s="58">
        <v>96.497524653283094</v>
      </c>
      <c r="G2427" s="58">
        <v>94.542358624999395</v>
      </c>
      <c r="H2427" s="58">
        <v>89.159078708218701</v>
      </c>
      <c r="I2427" s="58">
        <v>86.374919798336805</v>
      </c>
      <c r="J2427" s="58">
        <v>82.466477802150806</v>
      </c>
      <c r="K2427" s="58">
        <v>108.442679071566</v>
      </c>
      <c r="L2427" s="58">
        <v>101.167758784097</v>
      </c>
      <c r="M2427" s="59">
        <v>0.65096017918726301</v>
      </c>
      <c r="N2427" s="59">
        <v>0.68864961227875998</v>
      </c>
      <c r="O2427" s="59">
        <v>0.65483758900816702</v>
      </c>
      <c r="P2427" s="59">
        <v>0.62680544609830202</v>
      </c>
      <c r="Q2427" s="59">
        <v>0.59424004336548497</v>
      </c>
      <c r="R2427" s="59">
        <v>0.60311868387253598</v>
      </c>
      <c r="S2427" s="59">
        <v>0.54182160988687</v>
      </c>
    </row>
    <row r="2428" spans="1:19" x14ac:dyDescent="0.3">
      <c r="A2428" t="s">
        <v>3546</v>
      </c>
      <c r="B2428" t="s">
        <v>3547</v>
      </c>
      <c r="C2428" s="51" t="s">
        <v>43</v>
      </c>
      <c r="D2428" s="51" t="s">
        <v>245</v>
      </c>
      <c r="E2428" s="51" t="s">
        <v>39</v>
      </c>
      <c r="F2428" s="58">
        <v>95.230757319346296</v>
      </c>
      <c r="G2428" s="58">
        <v>88.873879537643802</v>
      </c>
      <c r="H2428" s="58">
        <v>91.212308550913903</v>
      </c>
      <c r="I2428" s="58">
        <v>86.934279826584898</v>
      </c>
      <c r="J2428" s="58">
        <v>83.221830719909605</v>
      </c>
      <c r="K2428" s="58">
        <v>102.57627504767601</v>
      </c>
      <c r="L2428" s="58">
        <v>102.203293732418</v>
      </c>
      <c r="M2428" s="59">
        <v>0.55559849316675303</v>
      </c>
      <c r="N2428" s="59">
        <v>0.57893407927542795</v>
      </c>
      <c r="O2428" s="59">
        <v>0.55778014521531505</v>
      </c>
      <c r="P2428" s="59">
        <v>0.539646313921891</v>
      </c>
      <c r="Q2428" s="59">
        <v>0.51620413159151202</v>
      </c>
      <c r="R2428" s="59">
        <v>0.52221155595535695</v>
      </c>
      <c r="S2428" s="59">
        <v>0.47589614614551801</v>
      </c>
    </row>
    <row r="2429" spans="1:19" x14ac:dyDescent="0.3">
      <c r="A2429" t="s">
        <v>3542</v>
      </c>
      <c r="B2429" t="s">
        <v>3543</v>
      </c>
      <c r="C2429" s="51" t="s">
        <v>38</v>
      </c>
      <c r="D2429" s="51" t="s">
        <v>245</v>
      </c>
      <c r="E2429" s="51" t="s">
        <v>44</v>
      </c>
      <c r="F2429" s="58">
        <v>93.796942843285706</v>
      </c>
      <c r="G2429" s="58">
        <v>85.871030098134398</v>
      </c>
      <c r="H2429" s="58">
        <v>90.819742049351206</v>
      </c>
      <c r="I2429" s="58">
        <v>86.374919798336805</v>
      </c>
      <c r="J2429" s="58">
        <v>87.2993466109954</v>
      </c>
      <c r="K2429" s="58">
        <v>104.28505642069599</v>
      </c>
      <c r="L2429" s="58">
        <v>101.167758784097</v>
      </c>
      <c r="M2429" s="59">
        <v>0.65096017918726301</v>
      </c>
      <c r="N2429" s="59">
        <v>0.68864961227875998</v>
      </c>
      <c r="O2429" s="59">
        <v>0.65483758900816702</v>
      </c>
      <c r="P2429" s="59">
        <v>0.62680544609830202</v>
      </c>
      <c r="Q2429" s="59">
        <v>0.59424004336548497</v>
      </c>
      <c r="R2429" s="59">
        <v>0.60311868387253598</v>
      </c>
      <c r="S2429" s="59">
        <v>0.54182160988687</v>
      </c>
    </row>
    <row r="2430" spans="1:19" x14ac:dyDescent="0.3">
      <c r="A2430" t="s">
        <v>1871</v>
      </c>
      <c r="B2430" t="s">
        <v>1872</v>
      </c>
      <c r="C2430" s="51" t="s">
        <v>43</v>
      </c>
      <c r="D2430" s="51" t="s">
        <v>245</v>
      </c>
      <c r="E2430" s="51" t="s">
        <v>39</v>
      </c>
      <c r="F2430" s="58">
        <v>91.560919763633805</v>
      </c>
      <c r="G2430" s="58">
        <v>93.372749638873003</v>
      </c>
      <c r="H2430" s="58">
        <v>92.947786088027797</v>
      </c>
      <c r="I2430" s="58">
        <v>90.153598662730701</v>
      </c>
      <c r="J2430" s="58">
        <v>98.568278811128195</v>
      </c>
      <c r="K2430" s="58">
        <v>98.963125368684402</v>
      </c>
      <c r="L2430" s="58">
        <v>102.171100855132</v>
      </c>
      <c r="M2430" s="59">
        <v>0.46938936300980599</v>
      </c>
      <c r="N2430" s="59">
        <v>0.49708043349695102</v>
      </c>
      <c r="O2430" s="59">
        <v>0.47174344638412802</v>
      </c>
      <c r="P2430" s="59">
        <v>0.44898344447333</v>
      </c>
      <c r="Q2430" s="59">
        <v>0.42225262802288799</v>
      </c>
      <c r="R2430" s="59">
        <v>0.430089519569538</v>
      </c>
      <c r="S2430" s="59">
        <v>0.37784546378156397</v>
      </c>
    </row>
    <row r="2431" spans="1:19" x14ac:dyDescent="0.3">
      <c r="A2431" t="s">
        <v>1869</v>
      </c>
      <c r="B2431" t="s">
        <v>1870</v>
      </c>
      <c r="C2431" s="51" t="s">
        <v>43</v>
      </c>
      <c r="D2431" s="51" t="s">
        <v>245</v>
      </c>
      <c r="E2431" s="51" t="s">
        <v>39</v>
      </c>
      <c r="F2431" s="58">
        <v>91.560919763633805</v>
      </c>
      <c r="G2431" s="58">
        <v>93.372749638873003</v>
      </c>
      <c r="H2431" s="58">
        <v>92.947786088027797</v>
      </c>
      <c r="I2431" s="58">
        <v>90.153598662730701</v>
      </c>
      <c r="J2431" s="58">
        <v>98.568278811128195</v>
      </c>
      <c r="K2431" s="58">
        <v>98.963125368684402</v>
      </c>
      <c r="L2431" s="58">
        <v>102.171100855132</v>
      </c>
      <c r="M2431" s="59">
        <v>0.46938936300980599</v>
      </c>
      <c r="N2431" s="59">
        <v>0.49708043349695102</v>
      </c>
      <c r="O2431" s="59">
        <v>0.47174344638412802</v>
      </c>
      <c r="P2431" s="59">
        <v>0.44898344447333</v>
      </c>
      <c r="Q2431" s="59">
        <v>0.42225262802288799</v>
      </c>
      <c r="R2431" s="59">
        <v>0.430089519569538</v>
      </c>
      <c r="S2431" s="59">
        <v>0.37784546378156397</v>
      </c>
    </row>
    <row r="2432" spans="1:19" x14ac:dyDescent="0.3">
      <c r="A2432" t="s">
        <v>1865</v>
      </c>
      <c r="B2432" t="s">
        <v>1866</v>
      </c>
      <c r="C2432" s="51" t="s">
        <v>38</v>
      </c>
      <c r="D2432" s="51" t="s">
        <v>245</v>
      </c>
      <c r="E2432" s="51" t="s">
        <v>44</v>
      </c>
      <c r="F2432" s="58">
        <v>91.178707600618694</v>
      </c>
      <c r="G2432" s="58">
        <v>87.862548676820296</v>
      </c>
      <c r="H2432" s="58">
        <v>93.693696481834394</v>
      </c>
      <c r="I2432" s="58">
        <v>90.237497894542898</v>
      </c>
      <c r="J2432" s="58">
        <v>101.68421576711199</v>
      </c>
      <c r="K2432" s="58">
        <v>99.193931135849198</v>
      </c>
      <c r="L2432" s="58">
        <v>104.079136723575</v>
      </c>
      <c r="M2432" s="59">
        <v>0.60421235919313698</v>
      </c>
      <c r="N2432" s="59">
        <v>0.64820582043359998</v>
      </c>
      <c r="O2432" s="59">
        <v>0.60923447820165</v>
      </c>
      <c r="P2432" s="59">
        <v>0.57261538790816602</v>
      </c>
      <c r="Q2432" s="59">
        <v>0.533836118505019</v>
      </c>
      <c r="R2432" s="59">
        <v>0.546875224901475</v>
      </c>
      <c r="S2432" s="59">
        <v>0.47409368840771798</v>
      </c>
    </row>
    <row r="2433" spans="1:19" x14ac:dyDescent="0.3">
      <c r="A2433" t="s">
        <v>1863</v>
      </c>
      <c r="B2433" t="s">
        <v>1864</v>
      </c>
      <c r="C2433" s="51" t="s">
        <v>38</v>
      </c>
      <c r="D2433" s="51" t="s">
        <v>245</v>
      </c>
      <c r="E2433" s="51" t="s">
        <v>39</v>
      </c>
      <c r="F2433" s="58">
        <v>91.560919763633805</v>
      </c>
      <c r="G2433" s="58">
        <v>93.372749638873003</v>
      </c>
      <c r="H2433" s="58">
        <v>92.947786088027797</v>
      </c>
      <c r="I2433" s="58">
        <v>90.153598662730701</v>
      </c>
      <c r="J2433" s="58">
        <v>98.568278811128195</v>
      </c>
      <c r="K2433" s="58">
        <v>98.963125368684402</v>
      </c>
      <c r="L2433" s="58">
        <v>102.171100855132</v>
      </c>
      <c r="M2433" s="59">
        <v>0.46938936300980599</v>
      </c>
      <c r="N2433" s="59">
        <v>0.49708043349695102</v>
      </c>
      <c r="O2433" s="59">
        <v>0.47174344638412802</v>
      </c>
      <c r="P2433" s="59">
        <v>0.44898344447333</v>
      </c>
      <c r="Q2433" s="59">
        <v>0.42225262802288799</v>
      </c>
      <c r="R2433" s="59">
        <v>0.430089519569538</v>
      </c>
      <c r="S2433" s="59">
        <v>0.37784546378156397</v>
      </c>
    </row>
    <row r="2434" spans="1:19" x14ac:dyDescent="0.3">
      <c r="A2434" t="s">
        <v>1875</v>
      </c>
      <c r="B2434" t="s">
        <v>1876</v>
      </c>
      <c r="C2434" s="51" t="s">
        <v>43</v>
      </c>
      <c r="D2434" s="51" t="s">
        <v>245</v>
      </c>
      <c r="E2434" s="51" t="s">
        <v>39</v>
      </c>
      <c r="F2434" s="58">
        <v>91.560919763633805</v>
      </c>
      <c r="G2434" s="58">
        <v>93.372749638873003</v>
      </c>
      <c r="H2434" s="58">
        <v>92.947786088027797</v>
      </c>
      <c r="I2434" s="58">
        <v>90.153598662730701</v>
      </c>
      <c r="J2434" s="58">
        <v>98.568278811128195</v>
      </c>
      <c r="K2434" s="58">
        <v>98.963125368684402</v>
      </c>
      <c r="L2434" s="58">
        <v>102.171100855132</v>
      </c>
      <c r="M2434" s="59">
        <v>0.46938936300980599</v>
      </c>
      <c r="N2434" s="59">
        <v>0.49708043349695102</v>
      </c>
      <c r="O2434" s="59">
        <v>0.47174344638412802</v>
      </c>
      <c r="P2434" s="59">
        <v>0.44898344447333</v>
      </c>
      <c r="Q2434" s="59">
        <v>0.42225262802288799</v>
      </c>
      <c r="R2434" s="59">
        <v>0.430089519569538</v>
      </c>
      <c r="S2434" s="59">
        <v>0.37784546378156397</v>
      </c>
    </row>
    <row r="2435" spans="1:19" x14ac:dyDescent="0.3">
      <c r="A2435" t="s">
        <v>1873</v>
      </c>
      <c r="B2435" t="s">
        <v>1874</v>
      </c>
      <c r="C2435" s="51" t="s">
        <v>43</v>
      </c>
      <c r="D2435" s="51" t="s">
        <v>245</v>
      </c>
      <c r="E2435" s="51" t="s">
        <v>39</v>
      </c>
      <c r="F2435" s="58">
        <v>91.560919763633805</v>
      </c>
      <c r="G2435" s="58">
        <v>93.372749638873003</v>
      </c>
      <c r="H2435" s="58">
        <v>92.947786088027797</v>
      </c>
      <c r="I2435" s="58">
        <v>90.153598662730701</v>
      </c>
      <c r="J2435" s="58">
        <v>98.568278811128195</v>
      </c>
      <c r="K2435" s="58">
        <v>98.963125368684402</v>
      </c>
      <c r="L2435" s="58">
        <v>102.171100855132</v>
      </c>
      <c r="M2435" s="59">
        <v>0.46938936300980599</v>
      </c>
      <c r="N2435" s="59">
        <v>0.49708043349695102</v>
      </c>
      <c r="O2435" s="59">
        <v>0.47174344638412802</v>
      </c>
      <c r="P2435" s="59">
        <v>0.44898344447333</v>
      </c>
      <c r="Q2435" s="59">
        <v>0.42225262802288799</v>
      </c>
      <c r="R2435" s="59">
        <v>0.430089519569538</v>
      </c>
      <c r="S2435" s="59">
        <v>0.37784546378156397</v>
      </c>
    </row>
    <row r="2436" spans="1:19" x14ac:dyDescent="0.3">
      <c r="A2436" t="s">
        <v>1867</v>
      </c>
      <c r="B2436" t="s">
        <v>1868</v>
      </c>
      <c r="C2436" s="51" t="s">
        <v>38</v>
      </c>
      <c r="D2436" s="51" t="s">
        <v>245</v>
      </c>
      <c r="E2436" s="51" t="s">
        <v>39</v>
      </c>
      <c r="F2436" s="58">
        <v>91.560919763633805</v>
      </c>
      <c r="G2436" s="58">
        <v>93.372749638873003</v>
      </c>
      <c r="H2436" s="58">
        <v>92.947786088027797</v>
      </c>
      <c r="I2436" s="58">
        <v>90.153598662730701</v>
      </c>
      <c r="J2436" s="58">
        <v>98.568278811128195</v>
      </c>
      <c r="K2436" s="58">
        <v>98.963125368684402</v>
      </c>
      <c r="L2436" s="58">
        <v>102.171100855132</v>
      </c>
      <c r="M2436" s="59">
        <v>0.46938936300980599</v>
      </c>
      <c r="N2436" s="59">
        <v>0.49708043349695102</v>
      </c>
      <c r="O2436" s="59">
        <v>0.47174344638412802</v>
      </c>
      <c r="P2436" s="59">
        <v>0.44898344447333</v>
      </c>
      <c r="Q2436" s="59">
        <v>0.42225262802288799</v>
      </c>
      <c r="R2436" s="59">
        <v>0.430089519569538</v>
      </c>
      <c r="S2436" s="59">
        <v>0.37784546378156397</v>
      </c>
    </row>
    <row r="2437" spans="1:19" x14ac:dyDescent="0.3">
      <c r="A2437" t="s">
        <v>2882</v>
      </c>
      <c r="B2437" t="s">
        <v>2883</v>
      </c>
      <c r="C2437" s="51" t="s">
        <v>38</v>
      </c>
      <c r="D2437" s="51" t="s">
        <v>245</v>
      </c>
      <c r="E2437" s="51" t="s">
        <v>39</v>
      </c>
      <c r="F2437" s="58">
        <v>104.31221225441401</v>
      </c>
      <c r="G2437" s="58">
        <v>96.200901815050102</v>
      </c>
      <c r="H2437" s="58">
        <v>96.661667924909594</v>
      </c>
      <c r="I2437" s="58">
        <v>94.919310469297301</v>
      </c>
      <c r="J2437" s="58">
        <v>89.926094586564702</v>
      </c>
      <c r="K2437" s="58">
        <v>98.630108731207699</v>
      </c>
      <c r="L2437" s="58">
        <v>102.37159408785</v>
      </c>
      <c r="M2437" s="59">
        <v>0.46701170364850397</v>
      </c>
      <c r="N2437" s="59">
        <v>0.49292086011250003</v>
      </c>
      <c r="O2437" s="59">
        <v>0.46642166700256299</v>
      </c>
      <c r="P2437" s="59">
        <v>0.44690479479859602</v>
      </c>
      <c r="Q2437" s="59">
        <v>0.420889321538714</v>
      </c>
      <c r="R2437" s="59">
        <v>0.425364377564798</v>
      </c>
      <c r="S2437" s="59">
        <v>0.364964029786157</v>
      </c>
    </row>
    <row r="2438" spans="1:19" x14ac:dyDescent="0.3">
      <c r="A2438" t="s">
        <v>2884</v>
      </c>
      <c r="B2438" t="s">
        <v>2885</v>
      </c>
      <c r="C2438" s="51" t="s">
        <v>43</v>
      </c>
      <c r="D2438" s="51" t="s">
        <v>245</v>
      </c>
      <c r="E2438" s="51" t="s">
        <v>39</v>
      </c>
      <c r="F2438" s="58">
        <v>104.31221225441401</v>
      </c>
      <c r="G2438" s="58">
        <v>96.200901815050102</v>
      </c>
      <c r="H2438" s="58">
        <v>96.661667924909594</v>
      </c>
      <c r="I2438" s="58">
        <v>94.919310469297301</v>
      </c>
      <c r="J2438" s="58">
        <v>89.926094586564702</v>
      </c>
      <c r="K2438" s="58">
        <v>98.630108731207699</v>
      </c>
      <c r="L2438" s="58">
        <v>102.37159408785</v>
      </c>
      <c r="M2438" s="59">
        <v>0.46701170364850397</v>
      </c>
      <c r="N2438" s="59">
        <v>0.49292086011250003</v>
      </c>
      <c r="O2438" s="59">
        <v>0.46642166700256299</v>
      </c>
      <c r="P2438" s="59">
        <v>0.44690479479859602</v>
      </c>
      <c r="Q2438" s="59">
        <v>0.420889321538714</v>
      </c>
      <c r="R2438" s="59">
        <v>0.425364377564798</v>
      </c>
      <c r="S2438" s="59">
        <v>0.364964029786157</v>
      </c>
    </row>
    <row r="2439" spans="1:19" x14ac:dyDescent="0.3">
      <c r="A2439" t="s">
        <v>2888</v>
      </c>
      <c r="B2439" t="s">
        <v>2889</v>
      </c>
      <c r="C2439" s="51" t="s">
        <v>43</v>
      </c>
      <c r="D2439" s="51" t="s">
        <v>245</v>
      </c>
      <c r="E2439" s="51" t="s">
        <v>39</v>
      </c>
      <c r="F2439" s="58">
        <v>104.31221225441401</v>
      </c>
      <c r="G2439" s="58">
        <v>96.200901815050102</v>
      </c>
      <c r="H2439" s="58">
        <v>96.661667924909594</v>
      </c>
      <c r="I2439" s="58">
        <v>94.919310469297301</v>
      </c>
      <c r="J2439" s="58">
        <v>89.926094586564702</v>
      </c>
      <c r="K2439" s="58">
        <v>98.630108731207699</v>
      </c>
      <c r="L2439" s="58">
        <v>102.37159408785</v>
      </c>
      <c r="M2439" s="59">
        <v>0.46701170364850397</v>
      </c>
      <c r="N2439" s="59">
        <v>0.49292086011250003</v>
      </c>
      <c r="O2439" s="59">
        <v>0.46642166700256299</v>
      </c>
      <c r="P2439" s="59">
        <v>0.44690479479859602</v>
      </c>
      <c r="Q2439" s="59">
        <v>0.420889321538714</v>
      </c>
      <c r="R2439" s="59">
        <v>0.425364377564798</v>
      </c>
      <c r="S2439" s="59">
        <v>0.364964029786157</v>
      </c>
    </row>
    <row r="2440" spans="1:19" x14ac:dyDescent="0.3">
      <c r="A2440" t="s">
        <v>2886</v>
      </c>
      <c r="B2440" t="s">
        <v>2887</v>
      </c>
      <c r="C2440" s="51" t="s">
        <v>43</v>
      </c>
      <c r="D2440" s="51" t="s">
        <v>245</v>
      </c>
      <c r="E2440" s="51" t="s">
        <v>39</v>
      </c>
      <c r="F2440" s="58">
        <v>104.31221225441401</v>
      </c>
      <c r="G2440" s="58">
        <v>96.200901815050102</v>
      </c>
      <c r="H2440" s="58">
        <v>96.661667924909594</v>
      </c>
      <c r="I2440" s="58">
        <v>94.919310469297301</v>
      </c>
      <c r="J2440" s="58">
        <v>89.926094586564702</v>
      </c>
      <c r="K2440" s="58">
        <v>98.630108731207699</v>
      </c>
      <c r="L2440" s="58">
        <v>102.37159408785</v>
      </c>
      <c r="M2440" s="59">
        <v>0.46701170364850397</v>
      </c>
      <c r="N2440" s="59">
        <v>0.49292086011250003</v>
      </c>
      <c r="O2440" s="59">
        <v>0.46642166700256299</v>
      </c>
      <c r="P2440" s="59">
        <v>0.44690479479859602</v>
      </c>
      <c r="Q2440" s="59">
        <v>0.420889321538714</v>
      </c>
      <c r="R2440" s="59">
        <v>0.425364377564798</v>
      </c>
      <c r="S2440" s="59">
        <v>0.364964029786157</v>
      </c>
    </row>
    <row r="2441" spans="1:19" x14ac:dyDescent="0.3">
      <c r="A2441" t="s">
        <v>1753</v>
      </c>
      <c r="B2441" t="s">
        <v>1754</v>
      </c>
      <c r="C2441" s="51" t="s">
        <v>43</v>
      </c>
      <c r="D2441" s="51" t="s">
        <v>245</v>
      </c>
      <c r="E2441" s="51" t="s">
        <v>44</v>
      </c>
      <c r="F2441" s="58">
        <v>118.68411053270199</v>
      </c>
      <c r="G2441" s="58">
        <v>129.08864553729899</v>
      </c>
      <c r="H2441" s="58">
        <v>110.815292116762</v>
      </c>
      <c r="I2441" s="58">
        <v>128.123807508185</v>
      </c>
      <c r="J2441" s="58">
        <v>101.98442656642101</v>
      </c>
      <c r="K2441" s="58">
        <v>105.323407181005</v>
      </c>
      <c r="L2441" s="58">
        <v>91.418900562501193</v>
      </c>
      <c r="M2441" s="59">
        <v>0.64214894807100797</v>
      </c>
      <c r="N2441" s="59">
        <v>0.67959741467661205</v>
      </c>
      <c r="O2441" s="59">
        <v>0.64625094049375598</v>
      </c>
      <c r="P2441" s="59">
        <v>0.61555914333441097</v>
      </c>
      <c r="Q2441" s="59">
        <v>0.58210174449170704</v>
      </c>
      <c r="R2441" s="59">
        <v>0.59272281338974397</v>
      </c>
      <c r="S2441" s="59">
        <v>0.52887592338590195</v>
      </c>
    </row>
    <row r="2442" spans="1:19" x14ac:dyDescent="0.3">
      <c r="A2442" t="s">
        <v>1745</v>
      </c>
      <c r="B2442" t="s">
        <v>1746</v>
      </c>
      <c r="C2442" s="51" t="s">
        <v>38</v>
      </c>
      <c r="D2442" s="51" t="s">
        <v>245</v>
      </c>
      <c r="E2442" s="51" t="s">
        <v>44</v>
      </c>
      <c r="F2442" s="58">
        <v>117.616341486268</v>
      </c>
      <c r="G2442" s="58">
        <v>115.287371195825</v>
      </c>
      <c r="H2442" s="58">
        <v>109.309287646897</v>
      </c>
      <c r="I2442" s="58">
        <v>116.529137295208</v>
      </c>
      <c r="J2442" s="58">
        <v>98.171250415114798</v>
      </c>
      <c r="K2442" s="58">
        <v>105.04543466321999</v>
      </c>
      <c r="L2442" s="58">
        <v>91.723389317761502</v>
      </c>
      <c r="M2442" s="59">
        <v>0.64208808918357596</v>
      </c>
      <c r="N2442" s="59">
        <v>0.67953830796046899</v>
      </c>
      <c r="O2442" s="59">
        <v>0.64619138452396296</v>
      </c>
      <c r="P2442" s="59">
        <v>0.615499395850169</v>
      </c>
      <c r="Q2442" s="59">
        <v>0.58204331680203603</v>
      </c>
      <c r="R2442" s="59">
        <v>0.59266567978143503</v>
      </c>
      <c r="S2442" s="59">
        <v>0.52882517135013696</v>
      </c>
    </row>
    <row r="2443" spans="1:19" x14ac:dyDescent="0.3">
      <c r="A2443" t="s">
        <v>1747</v>
      </c>
      <c r="B2443" t="s">
        <v>1748</v>
      </c>
      <c r="C2443" s="51" t="s">
        <v>38</v>
      </c>
      <c r="D2443" s="51" t="s">
        <v>245</v>
      </c>
      <c r="E2443" s="51" t="s">
        <v>44</v>
      </c>
      <c r="F2443" s="58">
        <v>120.316950604936</v>
      </c>
      <c r="G2443" s="58">
        <v>119.00365485019501</v>
      </c>
      <c r="H2443" s="58">
        <v>113.455083411065</v>
      </c>
      <c r="I2443" s="58">
        <v>120.483186870921</v>
      </c>
      <c r="J2443" s="58">
        <v>96.963023561064702</v>
      </c>
      <c r="K2443" s="58">
        <v>102.960368454483</v>
      </c>
      <c r="L2443" s="58">
        <v>91.723389317761502</v>
      </c>
      <c r="M2443" s="59">
        <v>0.64208808918357596</v>
      </c>
      <c r="N2443" s="59">
        <v>0.67953830796046899</v>
      </c>
      <c r="O2443" s="59">
        <v>0.64619138452396296</v>
      </c>
      <c r="P2443" s="59">
        <v>0.615499395850169</v>
      </c>
      <c r="Q2443" s="59">
        <v>0.58204331680203603</v>
      </c>
      <c r="R2443" s="59">
        <v>0.59266567978143503</v>
      </c>
      <c r="S2443" s="59">
        <v>0.52882517135013696</v>
      </c>
    </row>
    <row r="2444" spans="1:19" x14ac:dyDescent="0.3">
      <c r="A2444" t="s">
        <v>1755</v>
      </c>
      <c r="B2444" t="s">
        <v>1756</v>
      </c>
      <c r="C2444" s="51" t="s">
        <v>43</v>
      </c>
      <c r="D2444" s="51" t="s">
        <v>245</v>
      </c>
      <c r="E2444" s="51" t="s">
        <v>39</v>
      </c>
      <c r="F2444" s="58">
        <v>117.548015190764</v>
      </c>
      <c r="G2444" s="58">
        <v>121.92454000522299</v>
      </c>
      <c r="H2444" s="58">
        <v>113.473125054888</v>
      </c>
      <c r="I2444" s="58">
        <v>121.681510976713</v>
      </c>
      <c r="J2444" s="58">
        <v>100.858158302981</v>
      </c>
      <c r="K2444" s="58">
        <v>105.395994786402</v>
      </c>
      <c r="L2444" s="58">
        <v>93.218180202158507</v>
      </c>
      <c r="M2444" s="59">
        <v>0.53774158803192895</v>
      </c>
      <c r="N2444" s="59">
        <v>0.56086354042515696</v>
      </c>
      <c r="O2444" s="59">
        <v>0.53985300885250398</v>
      </c>
      <c r="P2444" s="59">
        <v>0.52098085074507405</v>
      </c>
      <c r="Q2444" s="59">
        <v>0.49768248820427902</v>
      </c>
      <c r="R2444" s="59">
        <v>0.50407599343561804</v>
      </c>
      <c r="S2444" s="59">
        <v>0.45766511054630299</v>
      </c>
    </row>
    <row r="2445" spans="1:19" x14ac:dyDescent="0.3">
      <c r="A2445" t="s">
        <v>1751</v>
      </c>
      <c r="B2445" t="s">
        <v>1752</v>
      </c>
      <c r="C2445" s="51" t="s">
        <v>38</v>
      </c>
      <c r="D2445" s="51" t="s">
        <v>245</v>
      </c>
      <c r="E2445" s="51" t="s">
        <v>39</v>
      </c>
      <c r="F2445" s="58">
        <v>117.548015190764</v>
      </c>
      <c r="G2445" s="58">
        <v>121.92454000522299</v>
      </c>
      <c r="H2445" s="58">
        <v>113.473125054888</v>
      </c>
      <c r="I2445" s="58">
        <v>121.681510976713</v>
      </c>
      <c r="J2445" s="58">
        <v>100.858158302981</v>
      </c>
      <c r="K2445" s="58">
        <v>105.395994786402</v>
      </c>
      <c r="L2445" s="58">
        <v>93.218180202158507</v>
      </c>
      <c r="M2445" s="59">
        <v>0.53774158803192895</v>
      </c>
      <c r="N2445" s="59">
        <v>0.56086354042515696</v>
      </c>
      <c r="O2445" s="59">
        <v>0.53985300885250398</v>
      </c>
      <c r="P2445" s="59">
        <v>0.52098085074507405</v>
      </c>
      <c r="Q2445" s="59">
        <v>0.49768248820427902</v>
      </c>
      <c r="R2445" s="59">
        <v>0.50407599343561804</v>
      </c>
      <c r="S2445" s="59">
        <v>0.45766511054630299</v>
      </c>
    </row>
    <row r="2446" spans="1:19" x14ac:dyDescent="0.3">
      <c r="A2446" t="s">
        <v>1749</v>
      </c>
      <c r="B2446" t="s">
        <v>1750</v>
      </c>
      <c r="C2446" s="51" t="s">
        <v>38</v>
      </c>
      <c r="D2446" s="51" t="s">
        <v>245</v>
      </c>
      <c r="E2446" s="51" t="s">
        <v>44</v>
      </c>
      <c r="F2446" s="58">
        <v>120.051510320247</v>
      </c>
      <c r="G2446" s="58">
        <v>123.762543914017</v>
      </c>
      <c r="H2446" s="58">
        <v>119.014179097902</v>
      </c>
      <c r="I2446" s="58">
        <v>121.742979810942</v>
      </c>
      <c r="J2446" s="58">
        <v>98.717438330563994</v>
      </c>
      <c r="K2446" s="58">
        <v>108.23158392657599</v>
      </c>
      <c r="L2446" s="58">
        <v>95.366343905875596</v>
      </c>
      <c r="M2446" s="59">
        <v>0.64015725558510495</v>
      </c>
      <c r="N2446" s="59">
        <v>0.67860552276757802</v>
      </c>
      <c r="O2446" s="59">
        <v>0.64411893597898695</v>
      </c>
      <c r="P2446" s="59">
        <v>0.614694611438104</v>
      </c>
      <c r="Q2446" s="59">
        <v>0.58148105893865198</v>
      </c>
      <c r="R2446" s="59">
        <v>0.59105205012161099</v>
      </c>
      <c r="S2446" s="59">
        <v>0.52819468554399096</v>
      </c>
    </row>
    <row r="2447" spans="1:19" x14ac:dyDescent="0.3">
      <c r="A2447" t="s">
        <v>4178</v>
      </c>
      <c r="B2447" t="s">
        <v>4179</v>
      </c>
      <c r="C2447" s="51" t="s">
        <v>43</v>
      </c>
      <c r="D2447" s="51" t="s">
        <v>245</v>
      </c>
      <c r="E2447" s="51" t="s">
        <v>39</v>
      </c>
      <c r="F2447" s="58">
        <v>84.8658166817942</v>
      </c>
      <c r="G2447" s="58">
        <v>92.904288437789901</v>
      </c>
      <c r="H2447" s="58">
        <v>95.806202769394105</v>
      </c>
      <c r="I2447" s="58">
        <v>96.556226797454997</v>
      </c>
      <c r="J2447" s="58">
        <v>90.665859784387706</v>
      </c>
      <c r="K2447" s="58">
        <v>94.320173078790802</v>
      </c>
      <c r="L2447" s="58">
        <v>100.742825081695</v>
      </c>
      <c r="M2447" s="59">
        <v>0.45850205966535401</v>
      </c>
      <c r="N2447" s="59">
        <v>0.48369179938509499</v>
      </c>
      <c r="O2447" s="59">
        <v>0.44003700565506698</v>
      </c>
      <c r="P2447" s="59">
        <v>0.44340185598369197</v>
      </c>
      <c r="Q2447" s="59">
        <v>0.41782483893370798</v>
      </c>
      <c r="R2447" s="59">
        <v>0.40743122180562202</v>
      </c>
      <c r="S2447" s="59">
        <v>0.35606482552355501</v>
      </c>
    </row>
    <row r="2448" spans="1:19" x14ac:dyDescent="0.3">
      <c r="A2448" t="s">
        <v>4186</v>
      </c>
      <c r="B2448" t="s">
        <v>4187</v>
      </c>
      <c r="C2448" s="51" t="s">
        <v>38</v>
      </c>
      <c r="D2448" s="51" t="s">
        <v>245</v>
      </c>
      <c r="E2448" s="51" t="s">
        <v>44</v>
      </c>
      <c r="F2448" s="58">
        <v>84.674000574833798</v>
      </c>
      <c r="G2448" s="58">
        <v>90.930608178331795</v>
      </c>
      <c r="H2448" s="58">
        <v>90.757712078972304</v>
      </c>
      <c r="I2448" s="58">
        <v>96.332266436221602</v>
      </c>
      <c r="J2448" s="58">
        <v>89.679345323307601</v>
      </c>
      <c r="K2448" s="58">
        <v>92.231179651848294</v>
      </c>
      <c r="L2448" s="58">
        <v>106.965267098376</v>
      </c>
      <c r="M2448" s="59">
        <v>0.589569470822777</v>
      </c>
      <c r="N2448" s="59">
        <v>0.63563107982748501</v>
      </c>
      <c r="O2448" s="59">
        <v>0.58427078313592296</v>
      </c>
      <c r="P2448" s="59">
        <v>0.56317454004482903</v>
      </c>
      <c r="Q2448" s="59">
        <v>0.52557825612473696</v>
      </c>
      <c r="R2448" s="59">
        <v>0.52549303358352295</v>
      </c>
      <c r="S2448" s="59">
        <v>0.454554548511651</v>
      </c>
    </row>
    <row r="2449" spans="1:19" x14ac:dyDescent="0.3">
      <c r="A2449" t="s">
        <v>4176</v>
      </c>
      <c r="B2449" t="s">
        <v>4177</v>
      </c>
      <c r="C2449" s="51" t="s">
        <v>43</v>
      </c>
      <c r="D2449" s="51" t="s">
        <v>245</v>
      </c>
      <c r="E2449" s="51" t="s">
        <v>44</v>
      </c>
      <c r="F2449" s="58">
        <v>69.522057410552407</v>
      </c>
      <c r="G2449" s="58">
        <v>90.129230721163395</v>
      </c>
      <c r="H2449" s="58">
        <v>95.806202769394105</v>
      </c>
      <c r="I2449" s="58">
        <v>96.064787922059693</v>
      </c>
      <c r="J2449" s="58">
        <v>87.451459593155903</v>
      </c>
      <c r="K2449" s="58">
        <v>93.669286826462695</v>
      </c>
      <c r="L2449" s="58">
        <v>100.742825081695</v>
      </c>
      <c r="M2449" s="59">
        <v>0.58957445922068696</v>
      </c>
      <c r="N2449" s="59">
        <v>0.58877939215363195</v>
      </c>
      <c r="O2449" s="59">
        <v>0.44003700565506698</v>
      </c>
      <c r="P2449" s="59">
        <v>0.56317142780506102</v>
      </c>
      <c r="Q2449" s="59">
        <v>0.52557825612473696</v>
      </c>
      <c r="R2449" s="59">
        <v>0.454717437330592</v>
      </c>
      <c r="S2449" s="59">
        <v>0.35606482552355501</v>
      </c>
    </row>
    <row r="2450" spans="1:19" x14ac:dyDescent="0.3">
      <c r="A2450" t="s">
        <v>4182</v>
      </c>
      <c r="B2450" t="s">
        <v>4183</v>
      </c>
      <c r="C2450" s="51" t="s">
        <v>38</v>
      </c>
      <c r="D2450" s="51" t="s">
        <v>245</v>
      </c>
      <c r="E2450" s="51" t="s">
        <v>39</v>
      </c>
      <c r="F2450" s="58">
        <v>84.8658166817942</v>
      </c>
      <c r="G2450" s="58">
        <v>92.904288437789901</v>
      </c>
      <c r="H2450" s="58">
        <v>95.806202769394105</v>
      </c>
      <c r="I2450" s="58">
        <v>96.556226797454997</v>
      </c>
      <c r="J2450" s="58">
        <v>90.665859784387706</v>
      </c>
      <c r="K2450" s="58">
        <v>94.320173078790802</v>
      </c>
      <c r="L2450" s="58">
        <v>100.742825081695</v>
      </c>
      <c r="M2450" s="59">
        <v>0.45850205966535401</v>
      </c>
      <c r="N2450" s="59">
        <v>0.48369179938509499</v>
      </c>
      <c r="O2450" s="59">
        <v>0.44003700565506698</v>
      </c>
      <c r="P2450" s="59">
        <v>0.44340185598369197</v>
      </c>
      <c r="Q2450" s="59">
        <v>0.41782483893370798</v>
      </c>
      <c r="R2450" s="59">
        <v>0.40743122180562202</v>
      </c>
      <c r="S2450" s="59">
        <v>0.35606482552355501</v>
      </c>
    </row>
    <row r="2451" spans="1:19" x14ac:dyDescent="0.3">
      <c r="A2451" t="s">
        <v>4184</v>
      </c>
      <c r="B2451" t="s">
        <v>4185</v>
      </c>
      <c r="C2451" s="51" t="s">
        <v>38</v>
      </c>
      <c r="D2451" s="51" t="s">
        <v>245</v>
      </c>
      <c r="E2451" s="51" t="s">
        <v>39</v>
      </c>
      <c r="F2451" s="58">
        <v>84.8658166817942</v>
      </c>
      <c r="G2451" s="58">
        <v>92.904288437789901</v>
      </c>
      <c r="H2451" s="58">
        <v>95.806202769394105</v>
      </c>
      <c r="I2451" s="58">
        <v>96.556226797454997</v>
      </c>
      <c r="J2451" s="58">
        <v>90.665859784387706</v>
      </c>
      <c r="K2451" s="58">
        <v>94.320173078790802</v>
      </c>
      <c r="L2451" s="58">
        <v>100.742825081695</v>
      </c>
      <c r="M2451" s="59">
        <v>0.45850205966535401</v>
      </c>
      <c r="N2451" s="59">
        <v>0.48369179938509499</v>
      </c>
      <c r="O2451" s="59">
        <v>0.44003700565506698</v>
      </c>
      <c r="P2451" s="59">
        <v>0.44340185598369197</v>
      </c>
      <c r="Q2451" s="59">
        <v>0.41782483893370798</v>
      </c>
      <c r="R2451" s="59">
        <v>0.40743122180562202</v>
      </c>
      <c r="S2451" s="59">
        <v>0.35606482552355501</v>
      </c>
    </row>
    <row r="2452" spans="1:19" x14ac:dyDescent="0.3">
      <c r="A2452" t="s">
        <v>4180</v>
      </c>
      <c r="B2452" t="s">
        <v>4181</v>
      </c>
      <c r="C2452" s="51" t="s">
        <v>43</v>
      </c>
      <c r="D2452" s="51" t="s">
        <v>245</v>
      </c>
      <c r="E2452" s="51" t="s">
        <v>44</v>
      </c>
      <c r="F2452" s="58">
        <v>85.741769621267693</v>
      </c>
      <c r="G2452" s="58">
        <v>93.583064408111099</v>
      </c>
      <c r="H2452" s="58">
        <v>96.409516095319304</v>
      </c>
      <c r="I2452" s="58">
        <v>96.064787922059693</v>
      </c>
      <c r="J2452" s="58">
        <v>86.2432423909448</v>
      </c>
      <c r="K2452" s="58">
        <v>92.509123503806904</v>
      </c>
      <c r="L2452" s="58">
        <v>98.586524563367504</v>
      </c>
      <c r="M2452" s="59">
        <v>0.58957445922068696</v>
      </c>
      <c r="N2452" s="59">
        <v>0.63562575991970705</v>
      </c>
      <c r="O2452" s="59">
        <v>0.58428479269164801</v>
      </c>
      <c r="P2452" s="59">
        <v>0.56317142780506102</v>
      </c>
      <c r="Q2452" s="59">
        <v>0.52557825612473696</v>
      </c>
      <c r="R2452" s="59">
        <v>0.52550540973397097</v>
      </c>
      <c r="S2452" s="59">
        <v>0.454558193768278</v>
      </c>
    </row>
    <row r="2453" spans="1:19" x14ac:dyDescent="0.3">
      <c r="A2453" t="s">
        <v>4174</v>
      </c>
      <c r="B2453" t="s">
        <v>4175</v>
      </c>
      <c r="C2453" s="51" t="s">
        <v>43</v>
      </c>
      <c r="D2453" s="51" t="s">
        <v>245</v>
      </c>
      <c r="E2453" s="51" t="s">
        <v>44</v>
      </c>
      <c r="F2453" s="58">
        <v>83.041160502599098</v>
      </c>
      <c r="G2453" s="58">
        <v>94.821825626234599</v>
      </c>
      <c r="H2453" s="58">
        <v>96.409516095319304</v>
      </c>
      <c r="I2453" s="58">
        <v>96.064787922059693</v>
      </c>
      <c r="J2453" s="58">
        <v>94.700791761939698</v>
      </c>
      <c r="K2453" s="58">
        <v>92.509123503806904</v>
      </c>
      <c r="L2453" s="58">
        <v>98.586524563367504</v>
      </c>
      <c r="M2453" s="59">
        <v>0.58957445922068696</v>
      </c>
      <c r="N2453" s="59">
        <v>0.63562575991970705</v>
      </c>
      <c r="O2453" s="59">
        <v>0.58428479269164801</v>
      </c>
      <c r="P2453" s="59">
        <v>0.56317142780506102</v>
      </c>
      <c r="Q2453" s="59">
        <v>0.52557825612473696</v>
      </c>
      <c r="R2453" s="59">
        <v>0.52550540973397097</v>
      </c>
      <c r="S2453" s="59">
        <v>0.454558193768278</v>
      </c>
    </row>
    <row r="2454" spans="1:19" x14ac:dyDescent="0.3">
      <c r="A2454" t="s">
        <v>1352</v>
      </c>
      <c r="B2454" t="s">
        <v>1353</v>
      </c>
      <c r="C2454" s="51" t="s">
        <v>43</v>
      </c>
      <c r="D2454" s="51" t="s">
        <v>245</v>
      </c>
      <c r="E2454" s="51" t="s">
        <v>39</v>
      </c>
      <c r="F2454" s="58">
        <v>83.230791915858305</v>
      </c>
      <c r="G2454" s="58">
        <v>79.580575139803599</v>
      </c>
      <c r="H2454" s="58">
        <v>90.046485516164097</v>
      </c>
      <c r="I2454" s="58">
        <v>89.338786631365394</v>
      </c>
      <c r="J2454" s="58">
        <v>82.090586933480793</v>
      </c>
      <c r="K2454" s="58">
        <v>95.312658516994503</v>
      </c>
      <c r="L2454" s="58"/>
      <c r="M2454" s="59">
        <v>0.40156418650486803</v>
      </c>
      <c r="N2454" s="59">
        <v>0.43691120961128599</v>
      </c>
      <c r="O2454" s="59">
        <v>0.40410500441157998</v>
      </c>
      <c r="P2454" s="59">
        <v>0.37758335993085301</v>
      </c>
      <c r="Q2454" s="59">
        <v>0.34496485693464002</v>
      </c>
      <c r="R2454" s="59">
        <v>0.35300351870102498</v>
      </c>
      <c r="S2454" s="59">
        <v>0.28864088625076401</v>
      </c>
    </row>
    <row r="2455" spans="1:19" x14ac:dyDescent="0.3">
      <c r="A2455" t="s">
        <v>1346</v>
      </c>
      <c r="B2455" t="s">
        <v>1347</v>
      </c>
      <c r="C2455" s="51" t="s">
        <v>43</v>
      </c>
      <c r="D2455" s="51" t="s">
        <v>245</v>
      </c>
      <c r="E2455" s="51" t="s">
        <v>39</v>
      </c>
      <c r="F2455" s="58">
        <v>83.230791915858305</v>
      </c>
      <c r="G2455" s="58">
        <v>79.580575139803599</v>
      </c>
      <c r="H2455" s="58">
        <v>90.046485516164097</v>
      </c>
      <c r="I2455" s="58">
        <v>89.338786631365394</v>
      </c>
      <c r="J2455" s="58">
        <v>82.090586933480793</v>
      </c>
      <c r="K2455" s="58">
        <v>95.312658516994503</v>
      </c>
      <c r="L2455" s="58"/>
      <c r="M2455" s="59">
        <v>0.40156418650486803</v>
      </c>
      <c r="N2455" s="59">
        <v>0.43691120961128599</v>
      </c>
      <c r="O2455" s="59">
        <v>0.40410500441157998</v>
      </c>
      <c r="P2455" s="59">
        <v>0.37758335993085301</v>
      </c>
      <c r="Q2455" s="59">
        <v>0.34496485693464002</v>
      </c>
      <c r="R2455" s="59">
        <v>0.35300351870102498</v>
      </c>
      <c r="S2455" s="59">
        <v>0.28864088625076401</v>
      </c>
    </row>
    <row r="2456" spans="1:19" x14ac:dyDescent="0.3">
      <c r="A2456" t="s">
        <v>1342</v>
      </c>
      <c r="B2456" t="s">
        <v>1343</v>
      </c>
      <c r="C2456" s="51" t="s">
        <v>38</v>
      </c>
      <c r="D2456" s="51" t="s">
        <v>245</v>
      </c>
      <c r="E2456" s="51" t="s">
        <v>39</v>
      </c>
      <c r="F2456" s="58">
        <v>83.230791915858305</v>
      </c>
      <c r="G2456" s="58">
        <v>79.580575139803599</v>
      </c>
      <c r="H2456" s="58">
        <v>90.046485516164097</v>
      </c>
      <c r="I2456" s="58">
        <v>89.338786631365394</v>
      </c>
      <c r="J2456" s="58">
        <v>82.090586933480793</v>
      </c>
      <c r="K2456" s="58">
        <v>95.312658516994503</v>
      </c>
      <c r="L2456" s="58"/>
      <c r="M2456" s="59">
        <v>0.40156418650486803</v>
      </c>
      <c r="N2456" s="59">
        <v>0.43691120961128599</v>
      </c>
      <c r="O2456" s="59">
        <v>0.40410500441157998</v>
      </c>
      <c r="P2456" s="59">
        <v>0.37758335993085301</v>
      </c>
      <c r="Q2456" s="59">
        <v>0.34496485693464002</v>
      </c>
      <c r="R2456" s="59">
        <v>0.35300351870102498</v>
      </c>
      <c r="S2456" s="59">
        <v>0.28864088625076401</v>
      </c>
    </row>
    <row r="2457" spans="1:19" x14ac:dyDescent="0.3">
      <c r="A2457" t="s">
        <v>1344</v>
      </c>
      <c r="B2457" t="s">
        <v>1345</v>
      </c>
      <c r="C2457" s="51" t="s">
        <v>43</v>
      </c>
      <c r="D2457" s="51" t="s">
        <v>245</v>
      </c>
      <c r="E2457" s="51" t="s">
        <v>39</v>
      </c>
      <c r="F2457" s="58">
        <v>83.230791915858305</v>
      </c>
      <c r="G2457" s="58">
        <v>79.580575139803599</v>
      </c>
      <c r="H2457" s="58">
        <v>90.046485516164097</v>
      </c>
      <c r="I2457" s="58">
        <v>89.338786631365394</v>
      </c>
      <c r="J2457" s="58">
        <v>82.090586933480793</v>
      </c>
      <c r="K2457" s="58">
        <v>95.312658516994503</v>
      </c>
      <c r="L2457" s="58"/>
      <c r="M2457" s="59">
        <v>0.40156418650486803</v>
      </c>
      <c r="N2457" s="59">
        <v>0.43691120961128599</v>
      </c>
      <c r="O2457" s="59">
        <v>0.40410500441157998</v>
      </c>
      <c r="P2457" s="59">
        <v>0.37758335993085301</v>
      </c>
      <c r="Q2457" s="59">
        <v>0.34496485693464002</v>
      </c>
      <c r="R2457" s="59">
        <v>0.35300351870102498</v>
      </c>
      <c r="S2457" s="59">
        <v>0.28864088625076401</v>
      </c>
    </row>
    <row r="2458" spans="1:19" x14ac:dyDescent="0.3">
      <c r="A2458" t="s">
        <v>1354</v>
      </c>
      <c r="B2458" t="s">
        <v>1355</v>
      </c>
      <c r="C2458" s="51" t="s">
        <v>43</v>
      </c>
      <c r="D2458" s="51" t="s">
        <v>245</v>
      </c>
      <c r="E2458" s="51" t="s">
        <v>39</v>
      </c>
      <c r="F2458" s="58">
        <v>83.230791915858305</v>
      </c>
      <c r="G2458" s="58">
        <v>79.580575139803599</v>
      </c>
      <c r="H2458" s="58">
        <v>90.046485516164097</v>
      </c>
      <c r="I2458" s="58">
        <v>89.338786631365394</v>
      </c>
      <c r="J2458" s="58">
        <v>82.090586933480793</v>
      </c>
      <c r="K2458" s="58">
        <v>95.312658516994503</v>
      </c>
      <c r="L2458" s="58"/>
      <c r="M2458" s="59">
        <v>0.40156418650486803</v>
      </c>
      <c r="N2458" s="59">
        <v>0.43691120961128599</v>
      </c>
      <c r="O2458" s="59">
        <v>0.40410500441157998</v>
      </c>
      <c r="P2458" s="59">
        <v>0.37758335993085301</v>
      </c>
      <c r="Q2458" s="59">
        <v>0.34496485693464002</v>
      </c>
      <c r="R2458" s="59">
        <v>0.35300351870102498</v>
      </c>
      <c r="S2458" s="59">
        <v>0.28864088625076401</v>
      </c>
    </row>
    <row r="2459" spans="1:19" x14ac:dyDescent="0.3">
      <c r="A2459" t="s">
        <v>1348</v>
      </c>
      <c r="B2459" t="s">
        <v>1349</v>
      </c>
      <c r="C2459" s="51" t="s">
        <v>43</v>
      </c>
      <c r="D2459" s="51" t="s">
        <v>245</v>
      </c>
      <c r="E2459" s="51" t="s">
        <v>39</v>
      </c>
      <c r="F2459" s="58">
        <v>83.230791915858305</v>
      </c>
      <c r="G2459" s="58">
        <v>79.580575139803599</v>
      </c>
      <c r="H2459" s="58">
        <v>90.046485516164097</v>
      </c>
      <c r="I2459" s="58">
        <v>89.338786631365394</v>
      </c>
      <c r="J2459" s="58">
        <v>82.090586933480793</v>
      </c>
      <c r="K2459" s="58">
        <v>95.312658516994503</v>
      </c>
      <c r="L2459" s="58"/>
      <c r="M2459" s="59">
        <v>0.40156418650486803</v>
      </c>
      <c r="N2459" s="59">
        <v>0.43691120961128599</v>
      </c>
      <c r="O2459" s="59">
        <v>0.40410500441157998</v>
      </c>
      <c r="P2459" s="59">
        <v>0.37758335993085301</v>
      </c>
      <c r="Q2459" s="59">
        <v>0.34496485693464002</v>
      </c>
      <c r="R2459" s="59">
        <v>0.35300351870102498</v>
      </c>
      <c r="S2459" s="59">
        <v>0.28864088625076401</v>
      </c>
    </row>
    <row r="2460" spans="1:19" x14ac:dyDescent="0.3">
      <c r="A2460" t="s">
        <v>1350</v>
      </c>
      <c r="B2460" t="s">
        <v>1351</v>
      </c>
      <c r="C2460" s="51" t="s">
        <v>43</v>
      </c>
      <c r="D2460" s="51" t="s">
        <v>245</v>
      </c>
      <c r="E2460" s="51" t="s">
        <v>39</v>
      </c>
      <c r="F2460" s="58">
        <v>83.230791915858305</v>
      </c>
      <c r="G2460" s="58">
        <v>79.580575139803599</v>
      </c>
      <c r="H2460" s="58">
        <v>90.046485516164097</v>
      </c>
      <c r="I2460" s="58">
        <v>89.338786631365394</v>
      </c>
      <c r="J2460" s="58">
        <v>82.090586933480793</v>
      </c>
      <c r="K2460" s="58">
        <v>95.312658516994503</v>
      </c>
      <c r="L2460" s="58"/>
      <c r="M2460" s="59">
        <v>0.40156418650486803</v>
      </c>
      <c r="N2460" s="59">
        <v>0.43691120961128599</v>
      </c>
      <c r="O2460" s="59">
        <v>0.40410500441157998</v>
      </c>
      <c r="P2460" s="59">
        <v>0.37758335993085301</v>
      </c>
      <c r="Q2460" s="59">
        <v>0.34496485693464002</v>
      </c>
      <c r="R2460" s="59">
        <v>0.35300351870102498</v>
      </c>
      <c r="S2460" s="59">
        <v>0.28864088625076401</v>
      </c>
    </row>
    <row r="2461" spans="1:19" x14ac:dyDescent="0.3">
      <c r="A2461" t="s">
        <v>3746</v>
      </c>
      <c r="B2461" t="s">
        <v>3747</v>
      </c>
      <c r="C2461" s="51" t="s">
        <v>38</v>
      </c>
      <c r="D2461" s="51" t="s">
        <v>245</v>
      </c>
      <c r="E2461" s="51" t="s">
        <v>44</v>
      </c>
      <c r="F2461" s="58">
        <v>109.01301769116399</v>
      </c>
      <c r="G2461" s="58">
        <v>104.49157440718901</v>
      </c>
      <c r="H2461" s="58">
        <v>112.178665477908</v>
      </c>
      <c r="I2461" s="58">
        <v>114.15765567155</v>
      </c>
      <c r="J2461" s="58">
        <v>108.76407129542901</v>
      </c>
      <c r="K2461" s="58">
        <v>90.753914958486405</v>
      </c>
      <c r="L2461" s="58">
        <v>96.713410865203997</v>
      </c>
      <c r="M2461" s="59">
        <v>0.627367724233724</v>
      </c>
      <c r="N2461" s="59">
        <v>0.66794147699976303</v>
      </c>
      <c r="O2461" s="59">
        <v>0.63166248979848505</v>
      </c>
      <c r="P2461" s="59">
        <v>0.59961728843600104</v>
      </c>
      <c r="Q2461" s="59">
        <v>0.56442671801842803</v>
      </c>
      <c r="R2461" s="59">
        <v>0.57480982100801303</v>
      </c>
      <c r="S2461" s="59">
        <v>0.50841722356242502</v>
      </c>
    </row>
    <row r="2462" spans="1:19" x14ac:dyDescent="0.3">
      <c r="A2462" t="s">
        <v>3756</v>
      </c>
      <c r="B2462" t="s">
        <v>3757</v>
      </c>
      <c r="C2462" s="51" t="s">
        <v>43</v>
      </c>
      <c r="D2462" s="51" t="s">
        <v>245</v>
      </c>
      <c r="E2462" s="51" t="s">
        <v>44</v>
      </c>
      <c r="F2462" s="58">
        <v>110.080786737598</v>
      </c>
      <c r="G2462" s="58">
        <v>94.756418455732799</v>
      </c>
      <c r="H2462" s="58">
        <v>114.509176852827</v>
      </c>
      <c r="I2462" s="58">
        <v>105.982046189795</v>
      </c>
      <c r="J2462" s="58">
        <v>108.9526199697</v>
      </c>
      <c r="K2462" s="58">
        <v>91.031858810445101</v>
      </c>
      <c r="L2462" s="58">
        <v>96.408922109943703</v>
      </c>
      <c r="M2462" s="59">
        <v>0.62738128279891003</v>
      </c>
      <c r="N2462" s="59">
        <v>0.667951237597456</v>
      </c>
      <c r="O2462" s="59">
        <v>0.63167486842411202</v>
      </c>
      <c r="P2462" s="59">
        <v>0.599628611963544</v>
      </c>
      <c r="Q2462" s="59">
        <v>0.56444083372957898</v>
      </c>
      <c r="R2462" s="59">
        <v>0.57482614388611197</v>
      </c>
      <c r="S2462" s="59">
        <v>0.50842667570510303</v>
      </c>
    </row>
    <row r="2463" spans="1:19" x14ac:dyDescent="0.3">
      <c r="A2463" t="s">
        <v>3760</v>
      </c>
      <c r="B2463" t="s">
        <v>3761</v>
      </c>
      <c r="C2463" s="51" t="s">
        <v>43</v>
      </c>
      <c r="D2463" s="51" t="s">
        <v>245</v>
      </c>
      <c r="E2463" s="51" t="s">
        <v>39</v>
      </c>
      <c r="F2463" s="58">
        <v>107.298033135766</v>
      </c>
      <c r="G2463" s="58">
        <v>99.100252866480105</v>
      </c>
      <c r="H2463" s="58">
        <v>109.48660258661501</v>
      </c>
      <c r="I2463" s="58">
        <v>108.229126601323</v>
      </c>
      <c r="J2463" s="58">
        <v>106.267671405144</v>
      </c>
      <c r="K2463" s="58">
        <v>93.763368068431404</v>
      </c>
      <c r="L2463" s="58">
        <v>97.081799844946204</v>
      </c>
      <c r="M2463" s="59">
        <v>0.51097282513296505</v>
      </c>
      <c r="N2463" s="59">
        <v>0.53664464381179899</v>
      </c>
      <c r="O2463" s="59">
        <v>0.51288137684611701</v>
      </c>
      <c r="P2463" s="59">
        <v>0.49403039590324099</v>
      </c>
      <c r="Q2463" s="59">
        <v>0.46994431465321501</v>
      </c>
      <c r="R2463" s="59">
        <v>0.47518116177910302</v>
      </c>
      <c r="S2463" s="59">
        <v>0.42779332104321299</v>
      </c>
    </row>
    <row r="2464" spans="1:19" x14ac:dyDescent="0.3">
      <c r="A2464" t="s">
        <v>3748</v>
      </c>
      <c r="B2464" t="s">
        <v>3749</v>
      </c>
      <c r="C2464" s="51" t="s">
        <v>38</v>
      </c>
      <c r="D2464" s="51" t="s">
        <v>245</v>
      </c>
      <c r="E2464" s="51" t="s">
        <v>39</v>
      </c>
      <c r="F2464" s="58">
        <v>107.298033135766</v>
      </c>
      <c r="G2464" s="58">
        <v>99.100252866480105</v>
      </c>
      <c r="H2464" s="58">
        <v>109.48660258661501</v>
      </c>
      <c r="I2464" s="58">
        <v>108.229126601323</v>
      </c>
      <c r="J2464" s="58">
        <v>106.267671405144</v>
      </c>
      <c r="K2464" s="58">
        <v>93.763368068431404</v>
      </c>
      <c r="L2464" s="58">
        <v>97.081799844946204</v>
      </c>
      <c r="M2464" s="59">
        <v>0.51097282513296505</v>
      </c>
      <c r="N2464" s="59">
        <v>0.53664464381179899</v>
      </c>
      <c r="O2464" s="59">
        <v>0.51288137684611701</v>
      </c>
      <c r="P2464" s="59">
        <v>0.49403039590324099</v>
      </c>
      <c r="Q2464" s="59">
        <v>0.46994431465321501</v>
      </c>
      <c r="R2464" s="59">
        <v>0.47518116177910302</v>
      </c>
      <c r="S2464" s="59">
        <v>0.42779332104321299</v>
      </c>
    </row>
    <row r="2465" spans="1:19" x14ac:dyDescent="0.3">
      <c r="A2465" t="s">
        <v>3752</v>
      </c>
      <c r="B2465" t="s">
        <v>3753</v>
      </c>
      <c r="C2465" s="51" t="s">
        <v>38</v>
      </c>
      <c r="D2465" s="51" t="s">
        <v>245</v>
      </c>
      <c r="E2465" s="51" t="s">
        <v>39</v>
      </c>
      <c r="F2465" s="58">
        <v>107.298033135766</v>
      </c>
      <c r="G2465" s="58">
        <v>99.100252866480105</v>
      </c>
      <c r="H2465" s="58">
        <v>109.48660258661501</v>
      </c>
      <c r="I2465" s="58">
        <v>108.229126601323</v>
      </c>
      <c r="J2465" s="58">
        <v>106.267671405144</v>
      </c>
      <c r="K2465" s="58">
        <v>93.763368068431404</v>
      </c>
      <c r="L2465" s="58">
        <v>97.081799844946204</v>
      </c>
      <c r="M2465" s="59">
        <v>0.51097282513296505</v>
      </c>
      <c r="N2465" s="59">
        <v>0.53664464381179899</v>
      </c>
      <c r="O2465" s="59">
        <v>0.51288137684611701</v>
      </c>
      <c r="P2465" s="59">
        <v>0.49403039590324099</v>
      </c>
      <c r="Q2465" s="59">
        <v>0.46994431465321501</v>
      </c>
      <c r="R2465" s="59">
        <v>0.47518116177910302</v>
      </c>
      <c r="S2465" s="59">
        <v>0.42779332104321299</v>
      </c>
    </row>
    <row r="2466" spans="1:19" x14ac:dyDescent="0.3">
      <c r="A2466" t="s">
        <v>5308</v>
      </c>
      <c r="B2466" t="s">
        <v>5309</v>
      </c>
      <c r="C2466" s="51" t="s">
        <v>38</v>
      </c>
      <c r="D2466" s="51" t="s">
        <v>245</v>
      </c>
      <c r="E2466" s="51" t="s">
        <v>44</v>
      </c>
      <c r="F2466" s="58">
        <v>74.844572057305996</v>
      </c>
      <c r="G2466" s="58">
        <v>100.43330750574501</v>
      </c>
      <c r="H2466" s="58">
        <v>96.112294197007301</v>
      </c>
      <c r="I2466" s="58">
        <v>97.836502985652302</v>
      </c>
      <c r="J2466" s="58">
        <v>87.242255983490395</v>
      </c>
      <c r="K2466" s="58">
        <v>102.857624399801</v>
      </c>
      <c r="L2466" s="58">
        <v>98.182892796061694</v>
      </c>
      <c r="M2466" s="59">
        <v>0.53090432915084396</v>
      </c>
      <c r="N2466" s="59">
        <v>0.58539411315018097</v>
      </c>
      <c r="O2466" s="59">
        <v>0.53682941456819799</v>
      </c>
      <c r="P2466" s="59">
        <v>0.49242179366803701</v>
      </c>
      <c r="Q2466" s="59">
        <v>0.44697728983349699</v>
      </c>
      <c r="R2466" s="59">
        <v>0.46154731412969402</v>
      </c>
      <c r="S2466" s="59">
        <v>0.38027960094250002</v>
      </c>
    </row>
    <row r="2467" spans="1:19" x14ac:dyDescent="0.3">
      <c r="A2467" t="s">
        <v>5310</v>
      </c>
      <c r="B2467" t="s">
        <v>5311</v>
      </c>
      <c r="C2467" s="51" t="s">
        <v>43</v>
      </c>
      <c r="D2467" s="51" t="s">
        <v>245</v>
      </c>
      <c r="E2467" s="51" t="s">
        <v>39</v>
      </c>
      <c r="F2467" s="58">
        <v>85.0127373331961</v>
      </c>
      <c r="G2467" s="58">
        <v>98.609340678760802</v>
      </c>
      <c r="H2467" s="58">
        <v>94.298360094309899</v>
      </c>
      <c r="I2467" s="58"/>
      <c r="J2467" s="58"/>
      <c r="K2467" s="58"/>
      <c r="L2467" s="58"/>
      <c r="M2467" s="59">
        <v>0.32252120241301901</v>
      </c>
      <c r="N2467" s="59">
        <v>0.35760849203582001</v>
      </c>
      <c r="O2467" s="59">
        <v>0.32445371271769202</v>
      </c>
      <c r="P2467" s="59">
        <v>0.29793289862540601</v>
      </c>
      <c r="Q2467" s="59">
        <v>0.26786585526655698</v>
      </c>
      <c r="R2467" s="59">
        <v>0.27433117960100101</v>
      </c>
      <c r="S2467" s="59">
        <v>0.22013677145107799</v>
      </c>
    </row>
    <row r="2468" spans="1:19" x14ac:dyDescent="0.3">
      <c r="A2468" t="s">
        <v>5306</v>
      </c>
      <c r="B2468" t="s">
        <v>5307</v>
      </c>
      <c r="C2468" s="51" t="s">
        <v>38</v>
      </c>
      <c r="D2468" s="51" t="s">
        <v>245</v>
      </c>
      <c r="E2468" s="51" t="s">
        <v>39</v>
      </c>
      <c r="F2468" s="58">
        <v>85.0127373331961</v>
      </c>
      <c r="G2468" s="58">
        <v>98.609340678760802</v>
      </c>
      <c r="H2468" s="58">
        <v>94.298360094309899</v>
      </c>
      <c r="I2468" s="58"/>
      <c r="J2468" s="58"/>
      <c r="K2468" s="58"/>
      <c r="L2468" s="58"/>
      <c r="M2468" s="59">
        <v>0.32252120241301901</v>
      </c>
      <c r="N2468" s="59">
        <v>0.35760849203582001</v>
      </c>
      <c r="O2468" s="59">
        <v>0.32445371271769202</v>
      </c>
      <c r="P2468" s="59">
        <v>0.29793289862540601</v>
      </c>
      <c r="Q2468" s="59">
        <v>0.26786585526655698</v>
      </c>
      <c r="R2468" s="59">
        <v>0.27433117960100101</v>
      </c>
      <c r="S2468" s="59">
        <v>0.22013677145107799</v>
      </c>
    </row>
    <row r="2469" spans="1:19" x14ac:dyDescent="0.3">
      <c r="A2469" t="s">
        <v>2181</v>
      </c>
      <c r="B2469" t="s">
        <v>2182</v>
      </c>
      <c r="C2469" s="51" t="s">
        <v>38</v>
      </c>
      <c r="D2469" s="51" t="s">
        <v>245</v>
      </c>
      <c r="E2469" s="51" t="s">
        <v>44</v>
      </c>
      <c r="F2469" s="58">
        <v>122.207639151248</v>
      </c>
      <c r="G2469" s="58">
        <v>116.35990424582199</v>
      </c>
      <c r="H2469" s="58">
        <v>109.559223039741</v>
      </c>
      <c r="I2469" s="58">
        <v>117.627304107961</v>
      </c>
      <c r="J2469" s="58">
        <v>113.58859126356499</v>
      </c>
      <c r="K2469" s="58">
        <v>102.57355752734099</v>
      </c>
      <c r="L2469" s="58">
        <v>95.874225122379698</v>
      </c>
      <c r="M2469" s="59">
        <v>0.65532093219170995</v>
      </c>
      <c r="N2469" s="59">
        <v>0.692712918840523</v>
      </c>
      <c r="O2469" s="59">
        <v>0.65935300788531803</v>
      </c>
      <c r="P2469" s="59">
        <v>0.63053123808348099</v>
      </c>
      <c r="Q2469" s="59">
        <v>0.59766047855432303</v>
      </c>
      <c r="R2469" s="59">
        <v>0.60688625100827098</v>
      </c>
      <c r="S2469" s="59">
        <v>0.54488262937784304</v>
      </c>
    </row>
    <row r="2470" spans="1:19" x14ac:dyDescent="0.3">
      <c r="A2470" t="s">
        <v>2183</v>
      </c>
      <c r="B2470" t="s">
        <v>2184</v>
      </c>
      <c r="C2470" s="51" t="s">
        <v>38</v>
      </c>
      <c r="D2470" s="51" t="s">
        <v>245</v>
      </c>
      <c r="E2470" s="51" t="s">
        <v>44</v>
      </c>
      <c r="F2470" s="58">
        <v>115.715985670328</v>
      </c>
      <c r="G2470" s="58">
        <v>120.341068872446</v>
      </c>
      <c r="H2470" s="58">
        <v>104.066355693229</v>
      </c>
      <c r="I2470" s="58">
        <v>119.312415565565</v>
      </c>
      <c r="J2470" s="58">
        <v>114.45460251511</v>
      </c>
      <c r="K2470" s="58">
        <v>98.3302240557869</v>
      </c>
      <c r="L2470" s="58">
        <v>97.366783684524094</v>
      </c>
      <c r="M2470" s="59">
        <v>0.65001635790422296</v>
      </c>
      <c r="N2470" s="59">
        <v>0.68920262926600595</v>
      </c>
      <c r="O2470" s="59">
        <v>0.65365709910786696</v>
      </c>
      <c r="P2470" s="59">
        <v>0.62683181209823102</v>
      </c>
      <c r="Q2470" s="59">
        <v>0.59431406274763998</v>
      </c>
      <c r="R2470" s="59">
        <v>0.60159920629066299</v>
      </c>
      <c r="S2470" s="59">
        <v>0.54108215254469505</v>
      </c>
    </row>
    <row r="2471" spans="1:19" x14ac:dyDescent="0.3">
      <c r="A2471" t="s">
        <v>2189</v>
      </c>
      <c r="B2471" t="s">
        <v>2190</v>
      </c>
      <c r="C2471" s="51" t="s">
        <v>43</v>
      </c>
      <c r="D2471" s="51" t="s">
        <v>245</v>
      </c>
      <c r="E2471" s="51" t="s">
        <v>44</v>
      </c>
      <c r="F2471" s="58">
        <v>114.083145598093</v>
      </c>
      <c r="G2471" s="58">
        <v>116.799719011607</v>
      </c>
      <c r="H2471" s="58">
        <v>103.917521587472</v>
      </c>
      <c r="I2471" s="58">
        <v>120.36161729763499</v>
      </c>
      <c r="J2471" s="58">
        <v>120.684237200436</v>
      </c>
      <c r="K2471" s="58">
        <v>98.608190840406607</v>
      </c>
      <c r="L2471" s="58">
        <v>103.117974102464</v>
      </c>
      <c r="M2471" s="59">
        <v>0.650029128080302</v>
      </c>
      <c r="N2471" s="59">
        <v>0.689216443869347</v>
      </c>
      <c r="O2471" s="59">
        <v>0.65367169578147699</v>
      </c>
      <c r="P2471" s="59">
        <v>0.62685026721129999</v>
      </c>
      <c r="Q2471" s="59">
        <v>0.594331477001661</v>
      </c>
      <c r="R2471" s="59">
        <v>0.601619505609987</v>
      </c>
      <c r="S2471" s="59">
        <v>0.541108173338816</v>
      </c>
    </row>
    <row r="2472" spans="1:19" x14ac:dyDescent="0.3">
      <c r="A2472" t="s">
        <v>2177</v>
      </c>
      <c r="B2472" t="s">
        <v>2178</v>
      </c>
      <c r="C2472" s="51" t="s">
        <v>38</v>
      </c>
      <c r="D2472" s="51" t="s">
        <v>245</v>
      </c>
      <c r="E2472" s="51" t="s">
        <v>44</v>
      </c>
      <c r="F2472" s="58">
        <v>113.015376551659</v>
      </c>
      <c r="G2472" s="58">
        <v>120.341068872446</v>
      </c>
      <c r="H2472" s="58">
        <v>111.533478139661</v>
      </c>
      <c r="I2472" s="58">
        <v>119.312415565565</v>
      </c>
      <c r="J2472" s="58">
        <v>120.49568852616601</v>
      </c>
      <c r="K2472" s="58">
        <v>100.409042834337</v>
      </c>
      <c r="L2472" s="58">
        <v>97.366783684524094</v>
      </c>
      <c r="M2472" s="59">
        <v>0.65001635790422296</v>
      </c>
      <c r="N2472" s="59">
        <v>0.68920262926600595</v>
      </c>
      <c r="O2472" s="59">
        <v>0.65365709910786696</v>
      </c>
      <c r="P2472" s="59">
        <v>0.62683181209823102</v>
      </c>
      <c r="Q2472" s="59">
        <v>0.59431406274763998</v>
      </c>
      <c r="R2472" s="59">
        <v>0.60159920629066299</v>
      </c>
      <c r="S2472" s="59">
        <v>0.54108215254469505</v>
      </c>
    </row>
    <row r="2473" spans="1:19" x14ac:dyDescent="0.3">
      <c r="A2473" t="s">
        <v>2179</v>
      </c>
      <c r="B2473" t="s">
        <v>2180</v>
      </c>
      <c r="C2473" s="51" t="s">
        <v>38</v>
      </c>
      <c r="D2473" s="51" t="s">
        <v>245</v>
      </c>
      <c r="E2473" s="51" t="s">
        <v>44</v>
      </c>
      <c r="F2473" s="58">
        <v>115.715985670328</v>
      </c>
      <c r="G2473" s="58">
        <v>119.102307654322</v>
      </c>
      <c r="H2473" s="58">
        <v>108.21797622290801</v>
      </c>
      <c r="I2473" s="58">
        <v>112.720996660371</v>
      </c>
      <c r="J2473" s="58">
        <v>109.62168544707001</v>
      </c>
      <c r="K2473" s="58">
        <v>98.3302240557869</v>
      </c>
      <c r="L2473" s="58">
        <v>103.42247122893301</v>
      </c>
      <c r="M2473" s="59">
        <v>0.65001635790422296</v>
      </c>
      <c r="N2473" s="59">
        <v>0.68920262926600595</v>
      </c>
      <c r="O2473" s="59">
        <v>0.65365709910786696</v>
      </c>
      <c r="P2473" s="59">
        <v>0.62683181209823102</v>
      </c>
      <c r="Q2473" s="59">
        <v>0.59431406274763998</v>
      </c>
      <c r="R2473" s="59">
        <v>0.60159920629066299</v>
      </c>
      <c r="S2473" s="59">
        <v>0.54108215254469505</v>
      </c>
    </row>
    <row r="2474" spans="1:19" x14ac:dyDescent="0.3">
      <c r="A2474" t="s">
        <v>2175</v>
      </c>
      <c r="B2474" t="s">
        <v>2176</v>
      </c>
      <c r="C2474" s="51" t="s">
        <v>38</v>
      </c>
      <c r="D2474" s="51" t="s">
        <v>245</v>
      </c>
      <c r="E2474" s="51" t="s">
        <v>44</v>
      </c>
      <c r="F2474" s="58">
        <v>115.715985670328</v>
      </c>
      <c r="G2474" s="58">
        <v>116.624785218075</v>
      </c>
      <c r="H2474" s="58">
        <v>111.533478139661</v>
      </c>
      <c r="I2474" s="58">
        <v>112.720996660371</v>
      </c>
      <c r="J2474" s="58">
        <v>115.662819717321</v>
      </c>
      <c r="K2474" s="58">
        <v>100.409042834337</v>
      </c>
      <c r="L2474" s="58">
        <v>95.348206287572907</v>
      </c>
      <c r="M2474" s="59">
        <v>0.65001635790422296</v>
      </c>
      <c r="N2474" s="59">
        <v>0.68920262926600595</v>
      </c>
      <c r="O2474" s="59">
        <v>0.65365709910786696</v>
      </c>
      <c r="P2474" s="59">
        <v>0.62683181209823102</v>
      </c>
      <c r="Q2474" s="59">
        <v>0.59431406274763998</v>
      </c>
      <c r="R2474" s="59">
        <v>0.60159920629066299</v>
      </c>
      <c r="S2474" s="59">
        <v>0.54108215254469505</v>
      </c>
    </row>
    <row r="2475" spans="1:19" x14ac:dyDescent="0.3">
      <c r="A2475" t="s">
        <v>2185</v>
      </c>
      <c r="B2475" t="s">
        <v>2186</v>
      </c>
      <c r="C2475" s="51" t="s">
        <v>43</v>
      </c>
      <c r="D2475" s="51" t="s">
        <v>245</v>
      </c>
      <c r="E2475" s="51" t="s">
        <v>44</v>
      </c>
      <c r="F2475" s="58">
        <v>111.37445311273</v>
      </c>
      <c r="G2475" s="58">
        <v>121.754763884102</v>
      </c>
      <c r="H2475" s="58">
        <v>107.232985681074</v>
      </c>
      <c r="I2475" s="58">
        <v>122.995009606268</v>
      </c>
      <c r="J2475" s="58">
        <v>118.267754536819</v>
      </c>
      <c r="K2475" s="58">
        <v>98.608190840406607</v>
      </c>
      <c r="L2475" s="58">
        <v>95.043717532312598</v>
      </c>
      <c r="M2475" s="59">
        <v>0.650029128080302</v>
      </c>
      <c r="N2475" s="59">
        <v>0.689216443869347</v>
      </c>
      <c r="O2475" s="59">
        <v>0.65367169578147699</v>
      </c>
      <c r="P2475" s="59">
        <v>0.62685026721129999</v>
      </c>
      <c r="Q2475" s="59">
        <v>0.594331477001661</v>
      </c>
      <c r="R2475" s="59">
        <v>0.601619505609987</v>
      </c>
      <c r="S2475" s="59">
        <v>0.541108173338816</v>
      </c>
    </row>
    <row r="2476" spans="1:19" x14ac:dyDescent="0.3">
      <c r="A2476" t="s">
        <v>2187</v>
      </c>
      <c r="B2476" t="s">
        <v>2188</v>
      </c>
      <c r="C2476" s="51" t="s">
        <v>43</v>
      </c>
      <c r="D2476" s="51" t="s">
        <v>245</v>
      </c>
      <c r="E2476" s="51" t="s">
        <v>44</v>
      </c>
      <c r="F2476" s="58">
        <v>108.673898611404</v>
      </c>
      <c r="G2476" s="58">
        <v>120.51600266597799</v>
      </c>
      <c r="H2476" s="58">
        <v>110.54848759782701</v>
      </c>
      <c r="I2476" s="58">
        <v>119.040960030554</v>
      </c>
      <c r="J2476" s="58">
        <v>120.684237200436</v>
      </c>
      <c r="K2476" s="58">
        <v>98.608190840406607</v>
      </c>
      <c r="L2476" s="58">
        <v>95.043717532312598</v>
      </c>
      <c r="M2476" s="59">
        <v>0.650029128080302</v>
      </c>
      <c r="N2476" s="59">
        <v>0.689216443869347</v>
      </c>
      <c r="O2476" s="59">
        <v>0.65367169578147699</v>
      </c>
      <c r="P2476" s="59">
        <v>0.62685026721129999</v>
      </c>
      <c r="Q2476" s="59">
        <v>0.594331477001661</v>
      </c>
      <c r="R2476" s="59">
        <v>0.601619505609987</v>
      </c>
      <c r="S2476" s="59">
        <v>0.541108173338816</v>
      </c>
    </row>
    <row r="2477" spans="1:19" x14ac:dyDescent="0.3">
      <c r="A2477" t="s">
        <v>1955</v>
      </c>
      <c r="B2477" t="s">
        <v>1956</v>
      </c>
      <c r="C2477" s="51" t="s">
        <v>38</v>
      </c>
      <c r="D2477" s="51" t="s">
        <v>245</v>
      </c>
      <c r="E2477" s="51" t="s">
        <v>44</v>
      </c>
      <c r="F2477" s="58">
        <v>120.72570679642</v>
      </c>
      <c r="G2477" s="58">
        <v>120.167186324246</v>
      </c>
      <c r="H2477" s="58">
        <v>108.509933138368</v>
      </c>
      <c r="I2477" s="58">
        <v>137.855068464895</v>
      </c>
      <c r="J2477" s="58">
        <v>118.394627960074</v>
      </c>
      <c r="K2477" s="58">
        <v>116.95384956301</v>
      </c>
      <c r="L2477" s="58">
        <v>96.015168368605899</v>
      </c>
      <c r="M2477" s="59">
        <v>0.58830532297703397</v>
      </c>
      <c r="N2477" s="59">
        <v>0.63703822808545196</v>
      </c>
      <c r="O2477" s="59">
        <v>0.59435754227458104</v>
      </c>
      <c r="P2477" s="59">
        <v>0.55366198265195199</v>
      </c>
      <c r="Q2477" s="59">
        <v>0.51066565996232305</v>
      </c>
      <c r="R2477" s="59">
        <v>0.52543733592287301</v>
      </c>
      <c r="S2477" s="59">
        <v>0.44704768039416498</v>
      </c>
    </row>
    <row r="2478" spans="1:19" x14ac:dyDescent="0.3">
      <c r="A2478" t="s">
        <v>1957</v>
      </c>
      <c r="B2478" t="s">
        <v>1958</v>
      </c>
      <c r="C2478" s="51" t="s">
        <v>43</v>
      </c>
      <c r="D2478" s="51" t="s">
        <v>245</v>
      </c>
      <c r="E2478" s="51" t="s">
        <v>39</v>
      </c>
      <c r="F2478" s="58">
        <v>114.856527168298</v>
      </c>
      <c r="G2478" s="58">
        <v>115.72554339077899</v>
      </c>
      <c r="H2478" s="58">
        <v>106.65016872158</v>
      </c>
      <c r="I2478" s="58">
        <v>130.98484449016499</v>
      </c>
      <c r="J2478" s="58">
        <v>116.618737848867</v>
      </c>
      <c r="K2478" s="58">
        <v>111.753983332617</v>
      </c>
      <c r="L2478" s="58">
        <v>97.844640166730201</v>
      </c>
      <c r="M2478" s="59">
        <v>0.43907248194520498</v>
      </c>
      <c r="N2478" s="59">
        <v>0.47302554447703699</v>
      </c>
      <c r="O2478" s="59">
        <v>0.44298862783109599</v>
      </c>
      <c r="P2478" s="59">
        <v>0.41548314697171201</v>
      </c>
      <c r="Q2478" s="59">
        <v>0.38396801926650498</v>
      </c>
      <c r="R2478" s="59">
        <v>0.39367877553403002</v>
      </c>
      <c r="S2478" s="59">
        <v>0.33617366035128698</v>
      </c>
    </row>
    <row r="2479" spans="1:19" x14ac:dyDescent="0.3">
      <c r="A2479" t="s">
        <v>250</v>
      </c>
      <c r="B2479" t="s">
        <v>251</v>
      </c>
      <c r="C2479" s="51" t="s">
        <v>43</v>
      </c>
      <c r="D2479" s="51" t="s">
        <v>245</v>
      </c>
      <c r="E2479" s="51" t="s">
        <v>39</v>
      </c>
      <c r="F2479" s="58">
        <v>100.306215878906</v>
      </c>
      <c r="G2479" s="58">
        <v>93.048243345443893</v>
      </c>
      <c r="H2479" s="58">
        <v>95.178130407731103</v>
      </c>
      <c r="I2479" s="58">
        <v>95.1725353407396</v>
      </c>
      <c r="J2479" s="58">
        <v>85.423608225648593</v>
      </c>
      <c r="K2479" s="58">
        <v>87.496903772477594</v>
      </c>
      <c r="L2479" s="58">
        <v>109.477829505809</v>
      </c>
      <c r="M2479" s="59">
        <v>0.48610040275484401</v>
      </c>
      <c r="N2479" s="59">
        <v>0.51006191041183002</v>
      </c>
      <c r="O2479" s="59">
        <v>0.48271051647959701</v>
      </c>
      <c r="P2479" s="59">
        <v>0.46336965446244599</v>
      </c>
      <c r="Q2479" s="59">
        <v>0.44044032660988203</v>
      </c>
      <c r="R2479" s="59">
        <v>0.444096285628167</v>
      </c>
      <c r="S2479" s="59">
        <v>0.39275248313285699</v>
      </c>
    </row>
    <row r="2480" spans="1:19" x14ac:dyDescent="0.3">
      <c r="A2480" t="s">
        <v>243</v>
      </c>
      <c r="B2480" t="s">
        <v>244</v>
      </c>
      <c r="C2480" s="51" t="s">
        <v>38</v>
      </c>
      <c r="D2480" s="51" t="s">
        <v>245</v>
      </c>
      <c r="E2480" s="51" t="s">
        <v>39</v>
      </c>
      <c r="F2480" s="58">
        <v>100.306215878906</v>
      </c>
      <c r="G2480" s="58">
        <v>93.048243345443893</v>
      </c>
      <c r="H2480" s="58">
        <v>95.178130407731103</v>
      </c>
      <c r="I2480" s="58">
        <v>95.1725353407396</v>
      </c>
      <c r="J2480" s="58">
        <v>85.423608225648593</v>
      </c>
      <c r="K2480" s="58">
        <v>87.496903772477594</v>
      </c>
      <c r="L2480" s="58">
        <v>109.477829505809</v>
      </c>
      <c r="M2480" s="59">
        <v>0.48610040275484401</v>
      </c>
      <c r="N2480" s="59">
        <v>0.51006191041183002</v>
      </c>
      <c r="O2480" s="59">
        <v>0.48271051647959701</v>
      </c>
      <c r="P2480" s="59">
        <v>0.46336965446244599</v>
      </c>
      <c r="Q2480" s="59">
        <v>0.44044032660988203</v>
      </c>
      <c r="R2480" s="59">
        <v>0.444096285628167</v>
      </c>
      <c r="S2480" s="59">
        <v>0.39275248313285699</v>
      </c>
    </row>
    <row r="2481" spans="1:19" x14ac:dyDescent="0.3">
      <c r="A2481" t="s">
        <v>248</v>
      </c>
      <c r="B2481" t="s">
        <v>249</v>
      </c>
      <c r="C2481" s="51" t="s">
        <v>38</v>
      </c>
      <c r="D2481" s="51" t="s">
        <v>245</v>
      </c>
      <c r="E2481" s="51" t="s">
        <v>39</v>
      </c>
      <c r="F2481" s="58">
        <v>100.306215878906</v>
      </c>
      <c r="G2481" s="58">
        <v>93.048243345443893</v>
      </c>
      <c r="H2481" s="58">
        <v>95.178130407731103</v>
      </c>
      <c r="I2481" s="58">
        <v>95.1725353407396</v>
      </c>
      <c r="J2481" s="58">
        <v>85.423608225648593</v>
      </c>
      <c r="K2481" s="58">
        <v>87.496903772477594</v>
      </c>
      <c r="L2481" s="58">
        <v>109.477829505809</v>
      </c>
      <c r="M2481" s="59">
        <v>0.48610040275484401</v>
      </c>
      <c r="N2481" s="59">
        <v>0.51006191041183002</v>
      </c>
      <c r="O2481" s="59">
        <v>0.48271051647959701</v>
      </c>
      <c r="P2481" s="59">
        <v>0.46336965446244599</v>
      </c>
      <c r="Q2481" s="59">
        <v>0.44044032660988203</v>
      </c>
      <c r="R2481" s="59">
        <v>0.444096285628167</v>
      </c>
      <c r="S2481" s="59">
        <v>0.39275248313285699</v>
      </c>
    </row>
    <row r="2482" spans="1:19" x14ac:dyDescent="0.3">
      <c r="A2482" t="s">
        <v>252</v>
      </c>
      <c r="B2482" t="s">
        <v>253</v>
      </c>
      <c r="C2482" s="51" t="s">
        <v>43</v>
      </c>
      <c r="D2482" s="51" t="s">
        <v>245</v>
      </c>
      <c r="E2482" s="51" t="s">
        <v>39</v>
      </c>
      <c r="F2482" s="58">
        <v>100.306215878906</v>
      </c>
      <c r="G2482" s="58">
        <v>93.048243345443893</v>
      </c>
      <c r="H2482" s="58">
        <v>95.178130407731103</v>
      </c>
      <c r="I2482" s="58">
        <v>95.1725353407396</v>
      </c>
      <c r="J2482" s="58">
        <v>85.423608225648593</v>
      </c>
      <c r="K2482" s="58">
        <v>87.496903772477594</v>
      </c>
      <c r="L2482" s="58">
        <v>109.477829505809</v>
      </c>
      <c r="M2482" s="59">
        <v>0.48610040275484401</v>
      </c>
      <c r="N2482" s="59">
        <v>0.51006191041183002</v>
      </c>
      <c r="O2482" s="59">
        <v>0.48271051647959701</v>
      </c>
      <c r="P2482" s="59">
        <v>0.46336965446244599</v>
      </c>
      <c r="Q2482" s="59">
        <v>0.44044032660988203</v>
      </c>
      <c r="R2482" s="59">
        <v>0.444096285628167</v>
      </c>
      <c r="S2482" s="59">
        <v>0.39275248313285699</v>
      </c>
    </row>
    <row r="2483" spans="1:19" x14ac:dyDescent="0.3">
      <c r="A2483" t="s">
        <v>256</v>
      </c>
      <c r="B2483" t="s">
        <v>257</v>
      </c>
      <c r="C2483" s="51" t="s">
        <v>43</v>
      </c>
      <c r="D2483" s="51" t="s">
        <v>245</v>
      </c>
      <c r="E2483" s="51" t="s">
        <v>39</v>
      </c>
      <c r="F2483" s="58">
        <v>100.306215878906</v>
      </c>
      <c r="G2483" s="58">
        <v>93.048243345443893</v>
      </c>
      <c r="H2483" s="58">
        <v>95.178130407731103</v>
      </c>
      <c r="I2483" s="58">
        <v>95.1725353407396</v>
      </c>
      <c r="J2483" s="58">
        <v>85.423608225648593</v>
      </c>
      <c r="K2483" s="58">
        <v>87.496903772477594</v>
      </c>
      <c r="L2483" s="58">
        <v>109.477829505809</v>
      </c>
      <c r="M2483" s="59">
        <v>0.48610040275484401</v>
      </c>
      <c r="N2483" s="59">
        <v>0.51006191041183002</v>
      </c>
      <c r="O2483" s="59">
        <v>0.48271051647959701</v>
      </c>
      <c r="P2483" s="59">
        <v>0.46336965446244599</v>
      </c>
      <c r="Q2483" s="59">
        <v>0.44044032660988203</v>
      </c>
      <c r="R2483" s="59">
        <v>0.444096285628167</v>
      </c>
      <c r="S2483" s="59">
        <v>0.39275248313285699</v>
      </c>
    </row>
    <row r="2484" spans="1:19" x14ac:dyDescent="0.3">
      <c r="A2484" t="s">
        <v>246</v>
      </c>
      <c r="B2484" t="s">
        <v>247</v>
      </c>
      <c r="C2484" s="51" t="s">
        <v>38</v>
      </c>
      <c r="D2484" s="51" t="s">
        <v>245</v>
      </c>
      <c r="E2484" s="51" t="s">
        <v>39</v>
      </c>
      <c r="F2484" s="58">
        <v>100.306215878906</v>
      </c>
      <c r="G2484" s="58">
        <v>93.048243345443893</v>
      </c>
      <c r="H2484" s="58">
        <v>95.178130407731103</v>
      </c>
      <c r="I2484" s="58">
        <v>95.1725353407396</v>
      </c>
      <c r="J2484" s="58">
        <v>85.423608225648593</v>
      </c>
      <c r="K2484" s="58">
        <v>87.496903772477594</v>
      </c>
      <c r="L2484" s="58">
        <v>109.477829505809</v>
      </c>
      <c r="M2484" s="59">
        <v>0.48610040275484401</v>
      </c>
      <c r="N2484" s="59">
        <v>0.51006191041183002</v>
      </c>
      <c r="O2484" s="59">
        <v>0.48271051647959701</v>
      </c>
      <c r="P2484" s="59">
        <v>0.46336965446244599</v>
      </c>
      <c r="Q2484" s="59">
        <v>0.44044032660988203</v>
      </c>
      <c r="R2484" s="59">
        <v>0.444096285628167</v>
      </c>
      <c r="S2484" s="59">
        <v>0.39275248313285699</v>
      </c>
    </row>
    <row r="2485" spans="1:19" x14ac:dyDescent="0.3">
      <c r="A2485" t="s">
        <v>254</v>
      </c>
      <c r="B2485" t="s">
        <v>255</v>
      </c>
      <c r="C2485" s="51" t="s">
        <v>43</v>
      </c>
      <c r="D2485" s="51" t="s">
        <v>245</v>
      </c>
      <c r="E2485" s="51" t="s">
        <v>39</v>
      </c>
      <c r="F2485" s="58">
        <v>100.306215878906</v>
      </c>
      <c r="G2485" s="58">
        <v>93.048243345443893</v>
      </c>
      <c r="H2485" s="58">
        <v>95.178130407731103</v>
      </c>
      <c r="I2485" s="58">
        <v>95.1725353407396</v>
      </c>
      <c r="J2485" s="58">
        <v>85.423608225648593</v>
      </c>
      <c r="K2485" s="58">
        <v>87.496903772477594</v>
      </c>
      <c r="L2485" s="58">
        <v>109.477829505809</v>
      </c>
      <c r="M2485" s="59">
        <v>0.48610040275484401</v>
      </c>
      <c r="N2485" s="59">
        <v>0.51006191041183002</v>
      </c>
      <c r="O2485" s="59">
        <v>0.48271051647959701</v>
      </c>
      <c r="P2485" s="59">
        <v>0.46336965446244599</v>
      </c>
      <c r="Q2485" s="59">
        <v>0.44044032660988203</v>
      </c>
      <c r="R2485" s="59">
        <v>0.444096285628167</v>
      </c>
      <c r="S2485" s="59">
        <v>0.39275248313285699</v>
      </c>
    </row>
    <row r="2486" spans="1:19" x14ac:dyDescent="0.3">
      <c r="A2486" t="s">
        <v>2001</v>
      </c>
      <c r="B2486" t="s">
        <v>2002</v>
      </c>
      <c r="C2486" s="51" t="s">
        <v>43</v>
      </c>
      <c r="D2486" s="51" t="s">
        <v>245</v>
      </c>
      <c r="E2486" s="51" t="s">
        <v>44</v>
      </c>
      <c r="F2486" s="58">
        <v>123.160984865085</v>
      </c>
      <c r="G2486" s="58">
        <v>107.882826145465</v>
      </c>
      <c r="H2486" s="58">
        <v>100.182296145539</v>
      </c>
      <c r="I2486" s="58">
        <v>120.349081727922</v>
      </c>
      <c r="J2486" s="58">
        <v>125.41204574209701</v>
      </c>
      <c r="K2486" s="58">
        <v>99.091341876629997</v>
      </c>
      <c r="L2486" s="58">
        <v>86.695808948418303</v>
      </c>
      <c r="M2486" s="59">
        <v>0.62592776968316399</v>
      </c>
      <c r="N2486" s="59">
        <v>0.66860948316478597</v>
      </c>
      <c r="O2486" s="59">
        <v>0.62720795121884698</v>
      </c>
      <c r="P2486" s="59">
        <v>0.60380676061291605</v>
      </c>
      <c r="Q2486" s="59">
        <v>0.57093064792994397</v>
      </c>
      <c r="R2486" s="59">
        <v>0.57394916965647302</v>
      </c>
      <c r="S2486" s="59">
        <v>0.51282760841251196</v>
      </c>
    </row>
    <row r="2487" spans="1:19" x14ac:dyDescent="0.3">
      <c r="A2487" t="s">
        <v>2003</v>
      </c>
      <c r="B2487" t="s">
        <v>2004</v>
      </c>
      <c r="C2487" s="51" t="s">
        <v>43</v>
      </c>
      <c r="D2487" s="51" t="s">
        <v>245</v>
      </c>
      <c r="E2487" s="51" t="s">
        <v>39</v>
      </c>
      <c r="F2487" s="58">
        <v>121.02451827739399</v>
      </c>
      <c r="G2487" s="58">
        <v>113.20156905142299</v>
      </c>
      <c r="H2487" s="58">
        <v>105.79604628798501</v>
      </c>
      <c r="I2487" s="58">
        <v>125.451090417407</v>
      </c>
      <c r="J2487" s="58">
        <v>127.745329553796</v>
      </c>
      <c r="K2487" s="58">
        <v>98.799953752129198</v>
      </c>
      <c r="L2487" s="58">
        <v>86.450867389247193</v>
      </c>
      <c r="M2487" s="59">
        <v>0.51873318551121395</v>
      </c>
      <c r="N2487" s="59">
        <v>0.54209140695036195</v>
      </c>
      <c r="O2487" s="59">
        <v>0.51717454710716804</v>
      </c>
      <c r="P2487" s="59">
        <v>0.50475662880942296</v>
      </c>
      <c r="Q2487" s="59">
        <v>0.48277663861138798</v>
      </c>
      <c r="R2487" s="59">
        <v>0.48334930492627098</v>
      </c>
      <c r="S2487" s="59">
        <v>0.43800804256521098</v>
      </c>
    </row>
    <row r="2488" spans="1:19" x14ac:dyDescent="0.3">
      <c r="A2488" t="s">
        <v>1999</v>
      </c>
      <c r="B2488" t="s">
        <v>2000</v>
      </c>
      <c r="C2488" s="51" t="s">
        <v>38</v>
      </c>
      <c r="D2488" s="51" t="s">
        <v>245</v>
      </c>
      <c r="E2488" s="51" t="s">
        <v>44</v>
      </c>
      <c r="F2488" s="58">
        <v>124.79382493732</v>
      </c>
      <c r="G2488" s="58">
        <v>116.37922087879799</v>
      </c>
      <c r="H2488" s="58">
        <v>108.628584368294</v>
      </c>
      <c r="I2488" s="58">
        <v>124.570641633964</v>
      </c>
      <c r="J2488" s="58">
        <v>136.097548406116</v>
      </c>
      <c r="K2488" s="58">
        <v>96.734552300244701</v>
      </c>
      <c r="L2488" s="58">
        <v>84.981748210755597</v>
      </c>
      <c r="M2488" s="59">
        <v>0.625941379645924</v>
      </c>
      <c r="N2488" s="59">
        <v>0.66862166185417404</v>
      </c>
      <c r="O2488" s="59">
        <v>0.62722047578248397</v>
      </c>
      <c r="P2488" s="59">
        <v>0.60381796122680698</v>
      </c>
      <c r="Q2488" s="59">
        <v>0.57093990071522605</v>
      </c>
      <c r="R2488" s="59">
        <v>0.57396007601252397</v>
      </c>
      <c r="S2488" s="59">
        <v>0.51284629288389805</v>
      </c>
    </row>
    <row r="2489" spans="1:19" x14ac:dyDescent="0.3">
      <c r="A2489" t="s">
        <v>1895</v>
      </c>
      <c r="B2489" t="s">
        <v>1896</v>
      </c>
      <c r="C2489" s="51" t="s">
        <v>38</v>
      </c>
      <c r="D2489" s="51" t="s">
        <v>245</v>
      </c>
      <c r="E2489" s="51" t="s">
        <v>44</v>
      </c>
      <c r="F2489" s="58">
        <v>82.078529840532696</v>
      </c>
      <c r="G2489" s="58">
        <v>94.425637541728193</v>
      </c>
      <c r="H2489" s="58">
        <v>93.853200498959396</v>
      </c>
      <c r="I2489" s="58">
        <v>89.922040600869096</v>
      </c>
      <c r="J2489" s="58">
        <v>93.691933293645107</v>
      </c>
      <c r="K2489" s="58">
        <v>116.529939323451</v>
      </c>
      <c r="L2489" s="58">
        <v>96.551176845493302</v>
      </c>
      <c r="M2489" s="59">
        <v>0.50682153110921802</v>
      </c>
      <c r="N2489" s="59">
        <v>0.56411494977765098</v>
      </c>
      <c r="O2489" s="59">
        <v>0.51325681953385904</v>
      </c>
      <c r="P2489" s="59">
        <v>0.46913665767707002</v>
      </c>
      <c r="Q2489" s="59">
        <v>0.42178265071634102</v>
      </c>
      <c r="R2489" s="59">
        <v>0.436465666883041</v>
      </c>
      <c r="S2489" s="59">
        <v>0.35296388589082101</v>
      </c>
    </row>
    <row r="2490" spans="1:19" x14ac:dyDescent="0.3">
      <c r="A2490" t="s">
        <v>2479</v>
      </c>
      <c r="B2490" t="s">
        <v>2480</v>
      </c>
      <c r="C2490" s="51" t="s">
        <v>43</v>
      </c>
      <c r="D2490" s="51" t="s">
        <v>245</v>
      </c>
      <c r="E2490" s="51" t="s">
        <v>44</v>
      </c>
      <c r="F2490" s="58">
        <v>97.560127991460703</v>
      </c>
      <c r="G2490" s="58">
        <v>88.282356929880706</v>
      </c>
      <c r="H2490" s="58">
        <v>107.038877261571</v>
      </c>
      <c r="I2490" s="58">
        <v>89.926717577386498</v>
      </c>
      <c r="J2490" s="58">
        <v>90.666390635531002</v>
      </c>
      <c r="K2490" s="58">
        <v>106.980951256067</v>
      </c>
      <c r="L2490" s="58">
        <v>98.652378069820401</v>
      </c>
      <c r="M2490" s="59">
        <v>0.63771106424468105</v>
      </c>
      <c r="N2490" s="59">
        <v>0.67549650691412899</v>
      </c>
      <c r="O2490" s="59">
        <v>0.64117589935142205</v>
      </c>
      <c r="P2490" s="59">
        <v>0.61123878443576996</v>
      </c>
      <c r="Q2490" s="59">
        <v>0.57779940731518398</v>
      </c>
      <c r="R2490" s="59">
        <v>0.58765701697424899</v>
      </c>
      <c r="S2490" s="59">
        <v>0.51789143841853902</v>
      </c>
    </row>
    <row r="2491" spans="1:19" x14ac:dyDescent="0.3">
      <c r="A2491" t="s">
        <v>3994</v>
      </c>
      <c r="B2491" t="s">
        <v>3995</v>
      </c>
      <c r="C2491" s="51" t="s">
        <v>38</v>
      </c>
      <c r="D2491" s="51" t="s">
        <v>245</v>
      </c>
      <c r="E2491" s="51" t="s">
        <v>39</v>
      </c>
      <c r="F2491" s="58">
        <v>94.915435015726004</v>
      </c>
      <c r="G2491" s="58">
        <v>84.453787133483203</v>
      </c>
      <c r="H2491" s="58">
        <v>97.764536213197701</v>
      </c>
      <c r="I2491" s="58"/>
      <c r="J2491" s="58"/>
      <c r="K2491" s="58"/>
      <c r="L2491" s="58"/>
      <c r="M2491" s="59">
        <v>0.31957816616993401</v>
      </c>
      <c r="N2491" s="59">
        <v>0.34870857097266</v>
      </c>
      <c r="O2491" s="59">
        <v>0.32149076728374698</v>
      </c>
      <c r="P2491" s="59">
        <v>0.297054794559445</v>
      </c>
      <c r="Q2491" s="59">
        <v>0.26568074889660698</v>
      </c>
      <c r="R2491" s="59">
        <v>0.27466590754880099</v>
      </c>
      <c r="S2491" s="59">
        <v>0.21303456276079899</v>
      </c>
    </row>
    <row r="2492" spans="1:19" x14ac:dyDescent="0.3">
      <c r="A2492" t="s">
        <v>1200</v>
      </c>
      <c r="B2492" t="s">
        <v>1201</v>
      </c>
      <c r="C2492" s="51" t="s">
        <v>38</v>
      </c>
      <c r="D2492" s="51" t="s">
        <v>245</v>
      </c>
      <c r="E2492" s="51" t="s">
        <v>39</v>
      </c>
      <c r="F2492" s="58">
        <v>84.806829951863307</v>
      </c>
      <c r="G2492" s="58">
        <v>92.117267049687001</v>
      </c>
      <c r="H2492" s="58">
        <v>87.669111255086406</v>
      </c>
      <c r="I2492" s="58">
        <v>90.269250428994397</v>
      </c>
      <c r="J2492" s="58">
        <v>88.687474091599398</v>
      </c>
      <c r="K2492" s="58">
        <v>100.91787673099</v>
      </c>
      <c r="L2492" s="58">
        <v>100.31108279642299</v>
      </c>
      <c r="M2492" s="59">
        <v>0.43702507975974503</v>
      </c>
      <c r="N2492" s="59">
        <v>0.46721164762051098</v>
      </c>
      <c r="O2492" s="59">
        <v>0.43967662426832399</v>
      </c>
      <c r="P2492" s="59">
        <v>0.41644766034480002</v>
      </c>
      <c r="Q2492" s="59">
        <v>0.38860043283726797</v>
      </c>
      <c r="R2492" s="59">
        <v>0.39566306159011699</v>
      </c>
      <c r="S2492" s="59">
        <v>0.33261376573066798</v>
      </c>
    </row>
    <row r="2493" spans="1:19" x14ac:dyDescent="0.3">
      <c r="A2493" t="s">
        <v>1198</v>
      </c>
      <c r="B2493" t="s">
        <v>1199</v>
      </c>
      <c r="C2493" s="51" t="s">
        <v>38</v>
      </c>
      <c r="D2493" s="51" t="s">
        <v>245</v>
      </c>
      <c r="E2493" s="51" t="s">
        <v>39</v>
      </c>
      <c r="F2493" s="58">
        <v>84.806829951863307</v>
      </c>
      <c r="G2493" s="58">
        <v>92.117267049687001</v>
      </c>
      <c r="H2493" s="58">
        <v>87.669111255086406</v>
      </c>
      <c r="I2493" s="58">
        <v>90.269250428994397</v>
      </c>
      <c r="J2493" s="58">
        <v>88.687474091599398</v>
      </c>
      <c r="K2493" s="58">
        <v>100.91787673099</v>
      </c>
      <c r="L2493" s="58">
        <v>100.31108279642299</v>
      </c>
      <c r="M2493" s="59">
        <v>0.43702507975974503</v>
      </c>
      <c r="N2493" s="59">
        <v>0.46721164762051098</v>
      </c>
      <c r="O2493" s="59">
        <v>0.43967662426832399</v>
      </c>
      <c r="P2493" s="59">
        <v>0.41644766034480002</v>
      </c>
      <c r="Q2493" s="59">
        <v>0.38860043283726797</v>
      </c>
      <c r="R2493" s="59">
        <v>0.39566306159011699</v>
      </c>
      <c r="S2493" s="59">
        <v>0.33261376573066798</v>
      </c>
    </row>
    <row r="2494" spans="1:19" x14ac:dyDescent="0.3">
      <c r="A2494" t="s">
        <v>1204</v>
      </c>
      <c r="B2494" t="s">
        <v>1205</v>
      </c>
      <c r="C2494" s="51" t="s">
        <v>38</v>
      </c>
      <c r="D2494" s="51" t="s">
        <v>245</v>
      </c>
      <c r="E2494" s="51" t="s">
        <v>39</v>
      </c>
      <c r="F2494" s="58">
        <v>84.806829951863307</v>
      </c>
      <c r="G2494" s="58">
        <v>92.117267049687001</v>
      </c>
      <c r="H2494" s="58">
        <v>87.669111255086406</v>
      </c>
      <c r="I2494" s="58">
        <v>90.269250428994397</v>
      </c>
      <c r="J2494" s="58">
        <v>88.687474091599398</v>
      </c>
      <c r="K2494" s="58">
        <v>100.91787673099</v>
      </c>
      <c r="L2494" s="58">
        <v>100.31108279642299</v>
      </c>
      <c r="M2494" s="59">
        <v>0.43702507975974503</v>
      </c>
      <c r="N2494" s="59">
        <v>0.46721164762051098</v>
      </c>
      <c r="O2494" s="59">
        <v>0.43967662426832399</v>
      </c>
      <c r="P2494" s="59">
        <v>0.41644766034480002</v>
      </c>
      <c r="Q2494" s="59">
        <v>0.38860043283726797</v>
      </c>
      <c r="R2494" s="59">
        <v>0.39566306159011699</v>
      </c>
      <c r="S2494" s="59">
        <v>0.33261376573066798</v>
      </c>
    </row>
    <row r="2495" spans="1:19" x14ac:dyDescent="0.3">
      <c r="A2495" t="s">
        <v>1202</v>
      </c>
      <c r="B2495" t="s">
        <v>1203</v>
      </c>
      <c r="C2495" s="51" t="s">
        <v>38</v>
      </c>
      <c r="D2495" s="51" t="s">
        <v>245</v>
      </c>
      <c r="E2495" s="51" t="s">
        <v>39</v>
      </c>
      <c r="F2495" s="58">
        <v>84.806829951863307</v>
      </c>
      <c r="G2495" s="58">
        <v>92.117267049687001</v>
      </c>
      <c r="H2495" s="58">
        <v>87.669111255086406</v>
      </c>
      <c r="I2495" s="58">
        <v>90.269250428994397</v>
      </c>
      <c r="J2495" s="58">
        <v>88.687474091599398</v>
      </c>
      <c r="K2495" s="58">
        <v>100.91787673099</v>
      </c>
      <c r="L2495" s="58">
        <v>100.31108279642299</v>
      </c>
      <c r="M2495" s="59">
        <v>0.43702507975974503</v>
      </c>
      <c r="N2495" s="59">
        <v>0.46721164762051098</v>
      </c>
      <c r="O2495" s="59">
        <v>0.43967662426832399</v>
      </c>
      <c r="P2495" s="59">
        <v>0.41644766034480002</v>
      </c>
      <c r="Q2495" s="59">
        <v>0.38860043283726797</v>
      </c>
      <c r="R2495" s="59">
        <v>0.39566306159011699</v>
      </c>
      <c r="S2495" s="59">
        <v>0.33261376573066798</v>
      </c>
    </row>
    <row r="2496" spans="1:19" x14ac:dyDescent="0.3">
      <c r="A2496" t="s">
        <v>1194</v>
      </c>
      <c r="B2496" t="s">
        <v>1195</v>
      </c>
      <c r="C2496" s="51" t="s">
        <v>43</v>
      </c>
      <c r="D2496" s="51" t="s">
        <v>245</v>
      </c>
      <c r="E2496" s="51" t="s">
        <v>39</v>
      </c>
      <c r="F2496" s="58">
        <v>84.806829951863307</v>
      </c>
      <c r="G2496" s="58">
        <v>92.117267049687001</v>
      </c>
      <c r="H2496" s="58">
        <v>87.669111255086406</v>
      </c>
      <c r="I2496" s="58">
        <v>90.269250428994397</v>
      </c>
      <c r="J2496" s="58">
        <v>88.687474091599398</v>
      </c>
      <c r="K2496" s="58">
        <v>100.91787673099</v>
      </c>
      <c r="L2496" s="58">
        <v>100.31108279642299</v>
      </c>
      <c r="M2496" s="59">
        <v>0.43702507975974503</v>
      </c>
      <c r="N2496" s="59">
        <v>0.46721164762051098</v>
      </c>
      <c r="O2496" s="59">
        <v>0.43967662426832399</v>
      </c>
      <c r="P2496" s="59">
        <v>0.41644766034480002</v>
      </c>
      <c r="Q2496" s="59">
        <v>0.38860043283726797</v>
      </c>
      <c r="R2496" s="59">
        <v>0.39566306159011699</v>
      </c>
      <c r="S2496" s="59">
        <v>0.33261376573066798</v>
      </c>
    </row>
    <row r="2497" spans="1:19" x14ac:dyDescent="0.3">
      <c r="A2497" t="s">
        <v>1196</v>
      </c>
      <c r="B2497" t="s">
        <v>1197</v>
      </c>
      <c r="C2497" s="51" t="s">
        <v>43</v>
      </c>
      <c r="D2497" s="51" t="s">
        <v>245</v>
      </c>
      <c r="E2497" s="51" t="s">
        <v>39</v>
      </c>
      <c r="F2497" s="58">
        <v>84.806829951863307</v>
      </c>
      <c r="G2497" s="58">
        <v>92.117267049687001</v>
      </c>
      <c r="H2497" s="58">
        <v>87.669111255086406</v>
      </c>
      <c r="I2497" s="58">
        <v>90.269250428994397</v>
      </c>
      <c r="J2497" s="58">
        <v>88.687474091599398</v>
      </c>
      <c r="K2497" s="58">
        <v>100.91787673099</v>
      </c>
      <c r="L2497" s="58">
        <v>100.31108279642299</v>
      </c>
      <c r="M2497" s="59">
        <v>0.43702507975974503</v>
      </c>
      <c r="N2497" s="59">
        <v>0.46721164762051098</v>
      </c>
      <c r="O2497" s="59">
        <v>0.43967662426832399</v>
      </c>
      <c r="P2497" s="59">
        <v>0.41644766034480002</v>
      </c>
      <c r="Q2497" s="59">
        <v>0.38860043283726797</v>
      </c>
      <c r="R2497" s="59">
        <v>0.39566306159011699</v>
      </c>
      <c r="S2497" s="59">
        <v>0.33261376573066798</v>
      </c>
    </row>
    <row r="2498" spans="1:19" x14ac:dyDescent="0.3">
      <c r="A2498" t="s">
        <v>3102</v>
      </c>
      <c r="B2498" t="s">
        <v>3103</v>
      </c>
      <c r="C2498" s="51" t="s">
        <v>38</v>
      </c>
      <c r="D2498" s="51" t="s">
        <v>245</v>
      </c>
      <c r="E2498" s="51" t="s">
        <v>39</v>
      </c>
      <c r="F2498" s="58">
        <v>86.3037820758869</v>
      </c>
      <c r="G2498" s="58">
        <v>94.497877806888198</v>
      </c>
      <c r="H2498" s="58">
        <v>91.794709455727798</v>
      </c>
      <c r="I2498" s="58">
        <v>92.739616699020004</v>
      </c>
      <c r="J2498" s="58">
        <v>103.93491844458801</v>
      </c>
      <c r="K2498" s="58">
        <v>108.047434658323</v>
      </c>
      <c r="L2498" s="58"/>
      <c r="M2498" s="59">
        <v>0.40090751200768698</v>
      </c>
      <c r="N2498" s="59">
        <v>0.43571431946960898</v>
      </c>
      <c r="O2498" s="59">
        <v>0.40358520933020198</v>
      </c>
      <c r="P2498" s="59">
        <v>0.37671351195708802</v>
      </c>
      <c r="Q2498" s="59">
        <v>0.344465474260572</v>
      </c>
      <c r="R2498" s="59">
        <v>0.35302377874336799</v>
      </c>
      <c r="S2498" s="59">
        <v>0.29164738855505101</v>
      </c>
    </row>
    <row r="2499" spans="1:19" x14ac:dyDescent="0.3">
      <c r="A2499" t="s">
        <v>3472</v>
      </c>
      <c r="B2499" t="s">
        <v>3473</v>
      </c>
      <c r="C2499" s="51" t="s">
        <v>43</v>
      </c>
      <c r="D2499" s="51" t="s">
        <v>245</v>
      </c>
      <c r="E2499" s="51" t="s">
        <v>44</v>
      </c>
      <c r="F2499" s="58">
        <v>99.805216457625505</v>
      </c>
      <c r="G2499" s="58">
        <v>89.487938217212303</v>
      </c>
      <c r="H2499" s="58">
        <v>109.328917863133</v>
      </c>
      <c r="I2499" s="58">
        <v>91.479091987162903</v>
      </c>
      <c r="J2499" s="58">
        <v>100.230513692549</v>
      </c>
      <c r="K2499" s="58">
        <v>106.98674175298299</v>
      </c>
      <c r="L2499" s="58">
        <v>96.860353477484196</v>
      </c>
      <c r="M2499" s="59">
        <v>0.61401619925153905</v>
      </c>
      <c r="N2499" s="59">
        <v>0.65651322025635905</v>
      </c>
      <c r="O2499" s="59">
        <v>0.618498368573972</v>
      </c>
      <c r="P2499" s="59">
        <v>0.58431564176835205</v>
      </c>
      <c r="Q2499" s="59">
        <v>0.54702901589679398</v>
      </c>
      <c r="R2499" s="59">
        <v>0.55855048375633698</v>
      </c>
      <c r="S2499" s="59">
        <v>0.48780705049956802</v>
      </c>
    </row>
    <row r="2500" spans="1:19" x14ac:dyDescent="0.3">
      <c r="A2500" t="s">
        <v>3440</v>
      </c>
      <c r="B2500" t="s">
        <v>3441</v>
      </c>
      <c r="C2500" s="51" t="s">
        <v>38</v>
      </c>
      <c r="D2500" s="51" t="s">
        <v>245</v>
      </c>
      <c r="E2500" s="51" t="s">
        <v>39</v>
      </c>
      <c r="F2500" s="58">
        <v>91.977540852441905</v>
      </c>
      <c r="G2500" s="58">
        <v>83.639827583747106</v>
      </c>
      <c r="H2500" s="58">
        <v>97.395775225693995</v>
      </c>
      <c r="I2500" s="58">
        <v>86.784616578027993</v>
      </c>
      <c r="J2500" s="58">
        <v>83.599941511542596</v>
      </c>
      <c r="K2500" s="58">
        <v>99.128756513137404</v>
      </c>
      <c r="L2500" s="58"/>
      <c r="M2500" s="59">
        <v>0.38733962139723299</v>
      </c>
      <c r="N2500" s="59">
        <v>0.41512794321802299</v>
      </c>
      <c r="O2500" s="59">
        <v>0.389589231722272</v>
      </c>
      <c r="P2500" s="59">
        <v>0.36933278362999999</v>
      </c>
      <c r="Q2500" s="59">
        <v>0.34265380139196699</v>
      </c>
      <c r="R2500" s="59">
        <v>0.34848276385202998</v>
      </c>
      <c r="S2500" s="59">
        <v>0.29663419510803501</v>
      </c>
    </row>
    <row r="2501" spans="1:19" x14ac:dyDescent="0.3">
      <c r="A2501" t="s">
        <v>3104</v>
      </c>
      <c r="B2501" t="s">
        <v>3105</v>
      </c>
      <c r="C2501" s="51" t="s">
        <v>38</v>
      </c>
      <c r="D2501" s="51" t="s">
        <v>245</v>
      </c>
      <c r="E2501" s="51" t="s">
        <v>39</v>
      </c>
      <c r="F2501" s="58">
        <v>86.3037820758869</v>
      </c>
      <c r="G2501" s="58">
        <v>94.497877806888198</v>
      </c>
      <c r="H2501" s="58">
        <v>91.794709455727798</v>
      </c>
      <c r="I2501" s="58">
        <v>92.739616699020004</v>
      </c>
      <c r="J2501" s="58">
        <v>103.93491844458801</v>
      </c>
      <c r="K2501" s="58">
        <v>108.047434658323</v>
      </c>
      <c r="L2501" s="58"/>
      <c r="M2501" s="59">
        <v>0.40090751200768698</v>
      </c>
      <c r="N2501" s="59">
        <v>0.43571431946960898</v>
      </c>
      <c r="O2501" s="59">
        <v>0.40358520933020198</v>
      </c>
      <c r="P2501" s="59">
        <v>0.37671351195708802</v>
      </c>
      <c r="Q2501" s="59">
        <v>0.344465474260572</v>
      </c>
      <c r="R2501" s="59">
        <v>0.35302377874336799</v>
      </c>
      <c r="S2501" s="59">
        <v>0.29164738855505101</v>
      </c>
    </row>
    <row r="2502" spans="1:19" x14ac:dyDescent="0.3">
      <c r="A2502" t="s">
        <v>4012</v>
      </c>
      <c r="B2502" t="s">
        <v>4013</v>
      </c>
      <c r="C2502" s="51" t="s">
        <v>38</v>
      </c>
      <c r="D2502" s="51" t="s">
        <v>245</v>
      </c>
      <c r="E2502" s="51" t="s">
        <v>39</v>
      </c>
      <c r="F2502" s="58">
        <v>97.440069787634599</v>
      </c>
      <c r="G2502" s="58">
        <v>98.684238952040005</v>
      </c>
      <c r="H2502" s="58">
        <v>96.614589446781196</v>
      </c>
      <c r="I2502" s="58">
        <v>96.014168400704705</v>
      </c>
      <c r="J2502" s="58">
        <v>94.784786890572406</v>
      </c>
      <c r="K2502" s="58">
        <v>90.360791816390602</v>
      </c>
      <c r="L2502" s="58">
        <v>103.521287763849</v>
      </c>
      <c r="M2502" s="59">
        <v>0.49695746116865003</v>
      </c>
      <c r="N2502" s="59">
        <v>0.52270443565523805</v>
      </c>
      <c r="O2502" s="59">
        <v>0.49834769634541598</v>
      </c>
      <c r="P2502" s="59">
        <v>0.478530272752688</v>
      </c>
      <c r="Q2502" s="59">
        <v>0.45340956465703303</v>
      </c>
      <c r="R2502" s="59">
        <v>0.45944756402242898</v>
      </c>
      <c r="S2502" s="59">
        <v>0.40898779740678698</v>
      </c>
    </row>
    <row r="2503" spans="1:19" x14ac:dyDescent="0.3">
      <c r="A2503" t="s">
        <v>1829</v>
      </c>
      <c r="B2503" t="s">
        <v>1830</v>
      </c>
      <c r="C2503" s="51" t="s">
        <v>38</v>
      </c>
      <c r="D2503" s="51" t="s">
        <v>245</v>
      </c>
      <c r="E2503" s="51" t="s">
        <v>39</v>
      </c>
      <c r="F2503" s="58">
        <v>86.984423398478199</v>
      </c>
      <c r="G2503" s="58">
        <v>91.265429816581403</v>
      </c>
      <c r="H2503" s="58">
        <v>104.22706626892401</v>
      </c>
      <c r="I2503" s="58">
        <v>92.714386478759394</v>
      </c>
      <c r="J2503" s="58">
        <v>88.201407481091707</v>
      </c>
      <c r="K2503" s="58">
        <v>89.679462456515097</v>
      </c>
      <c r="L2503" s="58">
        <v>100.21925343015801</v>
      </c>
      <c r="M2503" s="59">
        <v>0.46873807580084298</v>
      </c>
      <c r="N2503" s="59">
        <v>0.49800065236857999</v>
      </c>
      <c r="O2503" s="59">
        <v>0.47110663632555799</v>
      </c>
      <c r="P2503" s="59">
        <v>0.44892856411982102</v>
      </c>
      <c r="Q2503" s="59">
        <v>0.421360510736634</v>
      </c>
      <c r="R2503" s="59">
        <v>0.428110313977904</v>
      </c>
      <c r="S2503" s="59">
        <v>0.37334707279942098</v>
      </c>
    </row>
    <row r="2504" spans="1:19" x14ac:dyDescent="0.3">
      <c r="A2504" t="s">
        <v>1837</v>
      </c>
      <c r="B2504" t="s">
        <v>1838</v>
      </c>
      <c r="C2504" s="51" t="s">
        <v>43</v>
      </c>
      <c r="D2504" s="51" t="s">
        <v>245</v>
      </c>
      <c r="E2504" s="51" t="s">
        <v>39</v>
      </c>
      <c r="F2504" s="58">
        <v>86.984423398478199</v>
      </c>
      <c r="G2504" s="58">
        <v>91.265429816581403</v>
      </c>
      <c r="H2504" s="58">
        <v>104.22706626892401</v>
      </c>
      <c r="I2504" s="58">
        <v>92.714386478759394</v>
      </c>
      <c r="J2504" s="58">
        <v>88.201407481091707</v>
      </c>
      <c r="K2504" s="58">
        <v>89.679462456515097</v>
      </c>
      <c r="L2504" s="58">
        <v>100.21925343015801</v>
      </c>
      <c r="M2504" s="59">
        <v>0.46873807580084298</v>
      </c>
      <c r="N2504" s="59">
        <v>0.49800065236857999</v>
      </c>
      <c r="O2504" s="59">
        <v>0.47110663632555799</v>
      </c>
      <c r="P2504" s="59">
        <v>0.44892856411982102</v>
      </c>
      <c r="Q2504" s="59">
        <v>0.421360510736634</v>
      </c>
      <c r="R2504" s="59">
        <v>0.428110313977904</v>
      </c>
      <c r="S2504" s="59">
        <v>0.37334707279942098</v>
      </c>
    </row>
    <row r="2505" spans="1:19" x14ac:dyDescent="0.3">
      <c r="A2505" t="s">
        <v>1831</v>
      </c>
      <c r="B2505" t="s">
        <v>1832</v>
      </c>
      <c r="C2505" s="51" t="s">
        <v>38</v>
      </c>
      <c r="D2505" s="51" t="s">
        <v>245</v>
      </c>
      <c r="E2505" s="51" t="s">
        <v>39</v>
      </c>
      <c r="F2505" s="58">
        <v>86.984423398478199</v>
      </c>
      <c r="G2505" s="58">
        <v>91.265429816581403</v>
      </c>
      <c r="H2505" s="58">
        <v>104.22706626892401</v>
      </c>
      <c r="I2505" s="58">
        <v>92.714386478759394</v>
      </c>
      <c r="J2505" s="58">
        <v>88.201407481091707</v>
      </c>
      <c r="K2505" s="58">
        <v>89.679462456515097</v>
      </c>
      <c r="L2505" s="58">
        <v>100.21925343015801</v>
      </c>
      <c r="M2505" s="59">
        <v>0.46873807580084298</v>
      </c>
      <c r="N2505" s="59">
        <v>0.49800065236857999</v>
      </c>
      <c r="O2505" s="59">
        <v>0.47110663632555799</v>
      </c>
      <c r="P2505" s="59">
        <v>0.44892856411982102</v>
      </c>
      <c r="Q2505" s="59">
        <v>0.421360510736634</v>
      </c>
      <c r="R2505" s="59">
        <v>0.428110313977904</v>
      </c>
      <c r="S2505" s="59">
        <v>0.37334707279942098</v>
      </c>
    </row>
    <row r="2506" spans="1:19" x14ac:dyDescent="0.3">
      <c r="A2506" t="s">
        <v>3100</v>
      </c>
      <c r="B2506" t="s">
        <v>3101</v>
      </c>
      <c r="C2506" s="51" t="s">
        <v>38</v>
      </c>
      <c r="D2506" s="51" t="s">
        <v>245</v>
      </c>
      <c r="E2506" s="51" t="s">
        <v>39</v>
      </c>
      <c r="F2506" s="58">
        <v>86.3037820758869</v>
      </c>
      <c r="G2506" s="58">
        <v>94.497877806888198</v>
      </c>
      <c r="H2506" s="58">
        <v>91.794709455727798</v>
      </c>
      <c r="I2506" s="58">
        <v>92.739616699020004</v>
      </c>
      <c r="J2506" s="58">
        <v>103.93491844458801</v>
      </c>
      <c r="K2506" s="58">
        <v>108.047434658323</v>
      </c>
      <c r="L2506" s="58"/>
      <c r="M2506" s="59">
        <v>0.40090751200768698</v>
      </c>
      <c r="N2506" s="59">
        <v>0.43571431946960898</v>
      </c>
      <c r="O2506" s="59">
        <v>0.40358520933020198</v>
      </c>
      <c r="P2506" s="59">
        <v>0.37671351195708802</v>
      </c>
      <c r="Q2506" s="59">
        <v>0.344465474260572</v>
      </c>
      <c r="R2506" s="59">
        <v>0.35302377874336799</v>
      </c>
      <c r="S2506" s="59">
        <v>0.29164738855505101</v>
      </c>
    </row>
    <row r="2507" spans="1:19" x14ac:dyDescent="0.3">
      <c r="A2507" t="s">
        <v>3468</v>
      </c>
      <c r="B2507" t="s">
        <v>3469</v>
      </c>
      <c r="C2507" s="51" t="s">
        <v>38</v>
      </c>
      <c r="D2507" s="51" t="s">
        <v>245</v>
      </c>
      <c r="E2507" s="51" t="s">
        <v>44</v>
      </c>
      <c r="F2507" s="58">
        <v>96.822509310970204</v>
      </c>
      <c r="G2507" s="58">
        <v>87.253417709745705</v>
      </c>
      <c r="H2507" s="58">
        <v>103.50158037756</v>
      </c>
      <c r="I2507" s="58">
        <v>91.436712853005204</v>
      </c>
      <c r="J2507" s="58">
        <v>103.92309494185</v>
      </c>
      <c r="K2507" s="58">
        <v>102.22912042466101</v>
      </c>
      <c r="L2507" s="58">
        <v>93.7469336317249</v>
      </c>
      <c r="M2507" s="59">
        <v>0.61340724182468298</v>
      </c>
      <c r="N2507" s="59">
        <v>0.65643520511921605</v>
      </c>
      <c r="O2507" s="59">
        <v>0.61752324401708403</v>
      </c>
      <c r="P2507" s="59">
        <v>0.58433331650926501</v>
      </c>
      <c r="Q2507" s="59">
        <v>0.54724558318867</v>
      </c>
      <c r="R2507" s="59">
        <v>0.55793698722836604</v>
      </c>
      <c r="S2507" s="59">
        <v>0.48804999027236501</v>
      </c>
    </row>
    <row r="2508" spans="1:19" x14ac:dyDescent="0.3">
      <c r="A2508" t="s">
        <v>1833</v>
      </c>
      <c r="B2508" t="s">
        <v>1834</v>
      </c>
      <c r="C2508" s="51" t="s">
        <v>43</v>
      </c>
      <c r="D2508" s="51" t="s">
        <v>245</v>
      </c>
      <c r="E2508" s="51" t="s">
        <v>44</v>
      </c>
      <c r="F2508" s="58">
        <v>84.559795711606498</v>
      </c>
      <c r="G2508" s="58">
        <v>92.434611734291707</v>
      </c>
      <c r="H2508" s="58">
        <v>106.184074011227</v>
      </c>
      <c r="I2508" s="58">
        <v>92.782250362512002</v>
      </c>
      <c r="J2508" s="58">
        <v>95.465695174358899</v>
      </c>
      <c r="K2508" s="58">
        <v>87.238682009024302</v>
      </c>
      <c r="L2508" s="58">
        <v>103.083802829582</v>
      </c>
      <c r="M2508" s="59">
        <v>0.60204057439208802</v>
      </c>
      <c r="N2508" s="59">
        <v>0.64711080250719699</v>
      </c>
      <c r="O2508" s="59">
        <v>0.60689708379149598</v>
      </c>
      <c r="P2508" s="59">
        <v>0.57080119369858195</v>
      </c>
      <c r="Q2508" s="59">
        <v>0.53143339332730799</v>
      </c>
      <c r="R2508" s="59">
        <v>0.54352539152653501</v>
      </c>
      <c r="S2508" s="59">
        <v>0.46863611001165001</v>
      </c>
    </row>
    <row r="2509" spans="1:19" x14ac:dyDescent="0.3">
      <c r="A2509" t="s">
        <v>3470</v>
      </c>
      <c r="B2509" t="s">
        <v>3471</v>
      </c>
      <c r="C2509" s="51" t="s">
        <v>43</v>
      </c>
      <c r="D2509" s="51" t="s">
        <v>245</v>
      </c>
      <c r="E2509" s="51" t="s">
        <v>39</v>
      </c>
      <c r="F2509" s="58">
        <v>98.4116713482113</v>
      </c>
      <c r="G2509" s="58">
        <v>88.027889856697698</v>
      </c>
      <c r="H2509" s="58">
        <v>103.366929954054</v>
      </c>
      <c r="I2509" s="58">
        <v>91.667952753199003</v>
      </c>
      <c r="J2509" s="58">
        <v>97.9176193906723</v>
      </c>
      <c r="K2509" s="58">
        <v>104.66228149551701</v>
      </c>
      <c r="L2509" s="58">
        <v>95.392462076231496</v>
      </c>
      <c r="M2509" s="59">
        <v>0.49078389678930201</v>
      </c>
      <c r="N2509" s="59">
        <v>0.51757993751047904</v>
      </c>
      <c r="O2509" s="59">
        <v>0.49286375631375201</v>
      </c>
      <c r="P2509" s="59">
        <v>0.47206364465212702</v>
      </c>
      <c r="Q2509" s="59">
        <v>0.44624896292485799</v>
      </c>
      <c r="R2509" s="59">
        <v>0.452788329605327</v>
      </c>
      <c r="S2509" s="59">
        <v>0.40170889482940503</v>
      </c>
    </row>
    <row r="2510" spans="1:19" x14ac:dyDescent="0.3">
      <c r="A2510" t="s">
        <v>3462</v>
      </c>
      <c r="B2510" t="s">
        <v>3463</v>
      </c>
      <c r="C2510" s="51" t="s">
        <v>38</v>
      </c>
      <c r="D2510" s="51" t="s">
        <v>245</v>
      </c>
      <c r="E2510" s="51" t="s">
        <v>39</v>
      </c>
      <c r="F2510" s="58">
        <v>98.4116713482113</v>
      </c>
      <c r="G2510" s="58">
        <v>88.027889856697698</v>
      </c>
      <c r="H2510" s="58">
        <v>103.366929954054</v>
      </c>
      <c r="I2510" s="58">
        <v>91.667952753199003</v>
      </c>
      <c r="J2510" s="58">
        <v>97.9176193906723</v>
      </c>
      <c r="K2510" s="58">
        <v>104.66228149551701</v>
      </c>
      <c r="L2510" s="58">
        <v>95.392462076231496</v>
      </c>
      <c r="M2510" s="59">
        <v>0.49078389678930201</v>
      </c>
      <c r="N2510" s="59">
        <v>0.51757993751047904</v>
      </c>
      <c r="O2510" s="59">
        <v>0.49286375631375201</v>
      </c>
      <c r="P2510" s="59">
        <v>0.47206364465212702</v>
      </c>
      <c r="Q2510" s="59">
        <v>0.44624896292485799</v>
      </c>
      <c r="R2510" s="59">
        <v>0.452788329605327</v>
      </c>
      <c r="S2510" s="59">
        <v>0.40170889482940503</v>
      </c>
    </row>
    <row r="2511" spans="1:19" x14ac:dyDescent="0.3">
      <c r="A2511" t="s">
        <v>3464</v>
      </c>
      <c r="B2511" t="s">
        <v>3465</v>
      </c>
      <c r="C2511" s="51" t="s">
        <v>38</v>
      </c>
      <c r="D2511" s="51" t="s">
        <v>245</v>
      </c>
      <c r="E2511" s="51" t="s">
        <v>39</v>
      </c>
      <c r="F2511" s="58">
        <v>98.4116713482113</v>
      </c>
      <c r="G2511" s="58">
        <v>88.027889856697698</v>
      </c>
      <c r="H2511" s="58">
        <v>103.366929954054</v>
      </c>
      <c r="I2511" s="58">
        <v>91.667952753199003</v>
      </c>
      <c r="J2511" s="58">
        <v>97.9176193906723</v>
      </c>
      <c r="K2511" s="58">
        <v>104.66228149551701</v>
      </c>
      <c r="L2511" s="58">
        <v>95.392462076231496</v>
      </c>
      <c r="M2511" s="59">
        <v>0.49078389678930201</v>
      </c>
      <c r="N2511" s="59">
        <v>0.51757993751047904</v>
      </c>
      <c r="O2511" s="59">
        <v>0.49286375631375201</v>
      </c>
      <c r="P2511" s="59">
        <v>0.47206364465212702</v>
      </c>
      <c r="Q2511" s="59">
        <v>0.44624896292485799</v>
      </c>
      <c r="R2511" s="59">
        <v>0.452788329605327</v>
      </c>
      <c r="S2511" s="59">
        <v>0.40170889482940503</v>
      </c>
    </row>
    <row r="2512" spans="1:19" x14ac:dyDescent="0.3">
      <c r="A2512" t="s">
        <v>3442</v>
      </c>
      <c r="B2512" t="s">
        <v>3443</v>
      </c>
      <c r="C2512" s="51" t="s">
        <v>43</v>
      </c>
      <c r="D2512" s="51" t="s">
        <v>245</v>
      </c>
      <c r="E2512" s="51" t="s">
        <v>39</v>
      </c>
      <c r="F2512" s="58">
        <v>91.977540852441905</v>
      </c>
      <c r="G2512" s="58">
        <v>83.639827583747106</v>
      </c>
      <c r="H2512" s="58">
        <v>97.395775225693995</v>
      </c>
      <c r="I2512" s="58">
        <v>86.784616578027993</v>
      </c>
      <c r="J2512" s="58">
        <v>83.599941511542596</v>
      </c>
      <c r="K2512" s="58">
        <v>99.128756513137404</v>
      </c>
      <c r="L2512" s="58"/>
      <c r="M2512" s="59">
        <v>0.38733962139723299</v>
      </c>
      <c r="N2512" s="59">
        <v>0.41512794321802299</v>
      </c>
      <c r="O2512" s="59">
        <v>0.389589231722272</v>
      </c>
      <c r="P2512" s="59">
        <v>0.36933278362999999</v>
      </c>
      <c r="Q2512" s="59">
        <v>0.34265380139196699</v>
      </c>
      <c r="R2512" s="59">
        <v>0.34848276385202998</v>
      </c>
      <c r="S2512" s="59">
        <v>0.29663419510803501</v>
      </c>
    </row>
    <row r="2513" spans="1:19" x14ac:dyDescent="0.3">
      <c r="A2513" t="s">
        <v>3106</v>
      </c>
      <c r="B2513" t="s">
        <v>3107</v>
      </c>
      <c r="C2513" s="51" t="s">
        <v>43</v>
      </c>
      <c r="D2513" s="51" t="s">
        <v>245</v>
      </c>
      <c r="E2513" s="51" t="s">
        <v>39</v>
      </c>
      <c r="F2513" s="58">
        <v>86.3037820758869</v>
      </c>
      <c r="G2513" s="58">
        <v>94.497877806888198</v>
      </c>
      <c r="H2513" s="58">
        <v>91.794709455727798</v>
      </c>
      <c r="I2513" s="58">
        <v>92.739616699020004</v>
      </c>
      <c r="J2513" s="58">
        <v>103.93491844458801</v>
      </c>
      <c r="K2513" s="58">
        <v>108.047434658323</v>
      </c>
      <c r="L2513" s="58"/>
      <c r="M2513" s="59">
        <v>0.40090751200768698</v>
      </c>
      <c r="N2513" s="59">
        <v>0.43571431946960898</v>
      </c>
      <c r="O2513" s="59">
        <v>0.40358520933020198</v>
      </c>
      <c r="P2513" s="59">
        <v>0.37671351195708802</v>
      </c>
      <c r="Q2513" s="59">
        <v>0.344465474260572</v>
      </c>
      <c r="R2513" s="59">
        <v>0.35302377874336799</v>
      </c>
      <c r="S2513" s="59">
        <v>0.29164738855505101</v>
      </c>
    </row>
    <row r="2514" spans="1:19" x14ac:dyDescent="0.3">
      <c r="A2514" t="s">
        <v>3466</v>
      </c>
      <c r="B2514" t="s">
        <v>3467</v>
      </c>
      <c r="C2514" s="51" t="s">
        <v>38</v>
      </c>
      <c r="D2514" s="51" t="s">
        <v>245</v>
      </c>
      <c r="E2514" s="51" t="s">
        <v>39</v>
      </c>
      <c r="F2514" s="58">
        <v>98.4116713482113</v>
      </c>
      <c r="G2514" s="58">
        <v>88.027889856697698</v>
      </c>
      <c r="H2514" s="58">
        <v>103.366929954054</v>
      </c>
      <c r="I2514" s="58">
        <v>91.667952753199003</v>
      </c>
      <c r="J2514" s="58">
        <v>97.9176193906723</v>
      </c>
      <c r="K2514" s="58">
        <v>104.66228149551701</v>
      </c>
      <c r="L2514" s="58">
        <v>95.392462076231496</v>
      </c>
      <c r="M2514" s="59">
        <v>0.49078389678930201</v>
      </c>
      <c r="N2514" s="59">
        <v>0.51757993751047904</v>
      </c>
      <c r="O2514" s="59">
        <v>0.49286375631375201</v>
      </c>
      <c r="P2514" s="59">
        <v>0.47206364465212702</v>
      </c>
      <c r="Q2514" s="59">
        <v>0.44624896292485799</v>
      </c>
      <c r="R2514" s="59">
        <v>0.452788329605327</v>
      </c>
      <c r="S2514" s="59">
        <v>0.40170889482940503</v>
      </c>
    </row>
    <row r="2515" spans="1:19" x14ac:dyDescent="0.3">
      <c r="A2515" t="s">
        <v>3438</v>
      </c>
      <c r="B2515" t="s">
        <v>3439</v>
      </c>
      <c r="C2515" s="51" t="s">
        <v>38</v>
      </c>
      <c r="D2515" s="51" t="s">
        <v>245</v>
      </c>
      <c r="E2515" s="51" t="s">
        <v>39</v>
      </c>
      <c r="F2515" s="58">
        <v>91.977540852441905</v>
      </c>
      <c r="G2515" s="58">
        <v>83.639827583747106</v>
      </c>
      <c r="H2515" s="58">
        <v>97.395775225693995</v>
      </c>
      <c r="I2515" s="58">
        <v>86.784616578027993</v>
      </c>
      <c r="J2515" s="58">
        <v>83.599941511542596</v>
      </c>
      <c r="K2515" s="58">
        <v>99.128756513137404</v>
      </c>
      <c r="L2515" s="58"/>
      <c r="M2515" s="59">
        <v>0.38733962139723299</v>
      </c>
      <c r="N2515" s="59">
        <v>0.41512794321802299</v>
      </c>
      <c r="O2515" s="59">
        <v>0.389589231722272</v>
      </c>
      <c r="P2515" s="59">
        <v>0.36933278362999999</v>
      </c>
      <c r="Q2515" s="59">
        <v>0.34265380139196699</v>
      </c>
      <c r="R2515" s="59">
        <v>0.34848276385202998</v>
      </c>
      <c r="S2515" s="59">
        <v>0.29663419510803501</v>
      </c>
    </row>
    <row r="2516" spans="1:19" x14ac:dyDescent="0.3">
      <c r="A2516" t="s">
        <v>3436</v>
      </c>
      <c r="B2516" t="s">
        <v>3437</v>
      </c>
      <c r="C2516" s="51" t="s">
        <v>38</v>
      </c>
      <c r="D2516" s="51" t="s">
        <v>245</v>
      </c>
      <c r="E2516" s="51" t="s">
        <v>39</v>
      </c>
      <c r="F2516" s="58">
        <v>91.977540852441905</v>
      </c>
      <c r="G2516" s="58">
        <v>83.639827583747106</v>
      </c>
      <c r="H2516" s="58">
        <v>97.395775225693995</v>
      </c>
      <c r="I2516" s="58">
        <v>86.784616578027993</v>
      </c>
      <c r="J2516" s="58">
        <v>83.599941511542596</v>
      </c>
      <c r="K2516" s="58">
        <v>99.128756513137404</v>
      </c>
      <c r="L2516" s="58"/>
      <c r="M2516" s="59">
        <v>0.38733962139723299</v>
      </c>
      <c r="N2516" s="59">
        <v>0.41512794321802299</v>
      </c>
      <c r="O2516" s="59">
        <v>0.389589231722272</v>
      </c>
      <c r="P2516" s="59">
        <v>0.36933278362999999</v>
      </c>
      <c r="Q2516" s="59">
        <v>0.34265380139196699</v>
      </c>
      <c r="R2516" s="59">
        <v>0.34848276385202998</v>
      </c>
      <c r="S2516" s="59">
        <v>0.29663419510803501</v>
      </c>
    </row>
    <row r="2517" spans="1:19" x14ac:dyDescent="0.3">
      <c r="A2517" t="s">
        <v>4014</v>
      </c>
      <c r="B2517" t="s">
        <v>4015</v>
      </c>
      <c r="C2517" s="51" t="s">
        <v>38</v>
      </c>
      <c r="D2517" s="51" t="s">
        <v>245</v>
      </c>
      <c r="E2517" s="51" t="s">
        <v>39</v>
      </c>
      <c r="F2517" s="58">
        <v>97.440069787634599</v>
      </c>
      <c r="G2517" s="58">
        <v>98.684238952040005</v>
      </c>
      <c r="H2517" s="58">
        <v>96.614589446781196</v>
      </c>
      <c r="I2517" s="58">
        <v>96.014168400704705</v>
      </c>
      <c r="J2517" s="58">
        <v>94.784786890572406</v>
      </c>
      <c r="K2517" s="58">
        <v>90.360791816390602</v>
      </c>
      <c r="L2517" s="58">
        <v>103.521287763849</v>
      </c>
      <c r="M2517" s="59">
        <v>0.49695746116865003</v>
      </c>
      <c r="N2517" s="59">
        <v>0.52270443565523805</v>
      </c>
      <c r="O2517" s="59">
        <v>0.49834769634541598</v>
      </c>
      <c r="P2517" s="59">
        <v>0.478530272752688</v>
      </c>
      <c r="Q2517" s="59">
        <v>0.45340956465703303</v>
      </c>
      <c r="R2517" s="59">
        <v>0.45944756402242898</v>
      </c>
      <c r="S2517" s="59">
        <v>0.40898779740678698</v>
      </c>
    </row>
    <row r="2518" spans="1:19" x14ac:dyDescent="0.3">
      <c r="A2518" t="s">
        <v>4018</v>
      </c>
      <c r="B2518" t="s">
        <v>4019</v>
      </c>
      <c r="C2518" s="51" t="s">
        <v>43</v>
      </c>
      <c r="D2518" s="51" t="s">
        <v>245</v>
      </c>
      <c r="E2518" s="51" t="s">
        <v>39</v>
      </c>
      <c r="F2518" s="58">
        <v>97.440069787634599</v>
      </c>
      <c r="G2518" s="58">
        <v>98.684238952040005</v>
      </c>
      <c r="H2518" s="58">
        <v>96.614589446781196</v>
      </c>
      <c r="I2518" s="58">
        <v>96.014168400704705</v>
      </c>
      <c r="J2518" s="58">
        <v>94.784786890572406</v>
      </c>
      <c r="K2518" s="58">
        <v>90.360791816390602</v>
      </c>
      <c r="L2518" s="58">
        <v>103.521287763849</v>
      </c>
      <c r="M2518" s="59">
        <v>0.49695746116865003</v>
      </c>
      <c r="N2518" s="59">
        <v>0.52270443565523805</v>
      </c>
      <c r="O2518" s="59">
        <v>0.49834769634541598</v>
      </c>
      <c r="P2518" s="59">
        <v>0.478530272752688</v>
      </c>
      <c r="Q2518" s="59">
        <v>0.45340956465703303</v>
      </c>
      <c r="R2518" s="59">
        <v>0.45944756402242898</v>
      </c>
      <c r="S2518" s="59">
        <v>0.40898779740678698</v>
      </c>
    </row>
    <row r="2519" spans="1:19" x14ac:dyDescent="0.3">
      <c r="A2519" t="s">
        <v>4020</v>
      </c>
      <c r="B2519" t="s">
        <v>4021</v>
      </c>
      <c r="C2519" s="51" t="s">
        <v>43</v>
      </c>
      <c r="D2519" s="51" t="s">
        <v>245</v>
      </c>
      <c r="E2519" s="51" t="s">
        <v>44</v>
      </c>
      <c r="F2519" s="58">
        <v>101.68658182356801</v>
      </c>
      <c r="G2519" s="58">
        <v>108.045210697846</v>
      </c>
      <c r="H2519" s="58">
        <v>105.273859842221</v>
      </c>
      <c r="I2519" s="58">
        <v>104.50997578498399</v>
      </c>
      <c r="J2519" s="58">
        <v>102.244302330677</v>
      </c>
      <c r="K2519" s="58">
        <v>87.999759697710601</v>
      </c>
      <c r="L2519" s="58">
        <v>102.382561487077</v>
      </c>
      <c r="M2519" s="59">
        <v>0.61731575962915197</v>
      </c>
      <c r="N2519" s="59">
        <v>0.65873858104778404</v>
      </c>
      <c r="O2519" s="59">
        <v>0.62129441873223801</v>
      </c>
      <c r="P2519" s="59">
        <v>0.58805047992871795</v>
      </c>
      <c r="Q2519" s="59">
        <v>0.55154657663308604</v>
      </c>
      <c r="R2519" s="59">
        <v>0.56261562527058295</v>
      </c>
      <c r="S2519" s="59">
        <v>0.492737828068674</v>
      </c>
    </row>
    <row r="2520" spans="1:19" x14ac:dyDescent="0.3">
      <c r="A2520" t="s">
        <v>4016</v>
      </c>
      <c r="B2520" t="s">
        <v>4017</v>
      </c>
      <c r="C2520" s="51" t="s">
        <v>43</v>
      </c>
      <c r="D2520" s="51" t="s">
        <v>245</v>
      </c>
      <c r="E2520" s="51" t="s">
        <v>39</v>
      </c>
      <c r="F2520" s="58">
        <v>97.440069787634599</v>
      </c>
      <c r="G2520" s="58">
        <v>98.684238952040005</v>
      </c>
      <c r="H2520" s="58">
        <v>96.614589446781196</v>
      </c>
      <c r="I2520" s="58">
        <v>96.014168400704705</v>
      </c>
      <c r="J2520" s="58">
        <v>94.784786890572406</v>
      </c>
      <c r="K2520" s="58">
        <v>90.360791816390602</v>
      </c>
      <c r="L2520" s="58">
        <v>103.521287763849</v>
      </c>
      <c r="M2520" s="59">
        <v>0.49695746116865003</v>
      </c>
      <c r="N2520" s="59">
        <v>0.52270443565523805</v>
      </c>
      <c r="O2520" s="59">
        <v>0.49834769634541598</v>
      </c>
      <c r="P2520" s="59">
        <v>0.478530272752688</v>
      </c>
      <c r="Q2520" s="59">
        <v>0.45340956465703303</v>
      </c>
      <c r="R2520" s="59">
        <v>0.45944756402242898</v>
      </c>
      <c r="S2520" s="59">
        <v>0.40898779740678698</v>
      </c>
    </row>
    <row r="2521" spans="1:19" x14ac:dyDescent="0.3">
      <c r="A2521" t="s">
        <v>4022</v>
      </c>
      <c r="B2521" t="s">
        <v>4023</v>
      </c>
      <c r="C2521" s="51" t="s">
        <v>43</v>
      </c>
      <c r="D2521" s="51" t="s">
        <v>245</v>
      </c>
      <c r="E2521" s="51" t="s">
        <v>44</v>
      </c>
      <c r="F2521" s="58">
        <v>96.277302066473595</v>
      </c>
      <c r="G2521" s="58">
        <v>96.896363019875395</v>
      </c>
      <c r="H2521" s="58">
        <v>95.321574714232398</v>
      </c>
      <c r="I2521" s="58">
        <v>95.285164571158703</v>
      </c>
      <c r="J2521" s="58">
        <v>94.994970161893406</v>
      </c>
      <c r="K2521" s="58">
        <v>87.999759697710601</v>
      </c>
      <c r="L2521" s="58">
        <v>102.382561487077</v>
      </c>
      <c r="M2521" s="59">
        <v>0.61731575962915197</v>
      </c>
      <c r="N2521" s="59">
        <v>0.65873858104778404</v>
      </c>
      <c r="O2521" s="59">
        <v>0.62129441873223801</v>
      </c>
      <c r="P2521" s="59">
        <v>0.58805047992871795</v>
      </c>
      <c r="Q2521" s="59">
        <v>0.55154657663308604</v>
      </c>
      <c r="R2521" s="59">
        <v>0.56261562527058295</v>
      </c>
      <c r="S2521" s="59">
        <v>0.492737828068674</v>
      </c>
    </row>
    <row r="2522" spans="1:19" x14ac:dyDescent="0.3">
      <c r="A2522" t="s">
        <v>4044</v>
      </c>
      <c r="B2522" t="s">
        <v>4045</v>
      </c>
      <c r="C2522" s="51" t="s">
        <v>38</v>
      </c>
      <c r="D2522" s="51" t="s">
        <v>245</v>
      </c>
      <c r="E2522" s="51" t="s">
        <v>44</v>
      </c>
      <c r="F2522" s="58">
        <v>89.219419672090595</v>
      </c>
      <c r="G2522" s="58">
        <v>88.2696434316465</v>
      </c>
      <c r="H2522" s="58">
        <v>98.776428472368494</v>
      </c>
      <c r="I2522" s="58">
        <v>87.913740521062806</v>
      </c>
      <c r="J2522" s="58">
        <v>86.446124046085203</v>
      </c>
      <c r="K2522" s="58">
        <v>90.189599501632301</v>
      </c>
      <c r="L2522" s="58">
        <v>96.588261298915299</v>
      </c>
      <c r="M2522" s="59">
        <v>0.60850988550770302</v>
      </c>
      <c r="N2522" s="59">
        <v>0.65266103736909697</v>
      </c>
      <c r="O2522" s="59">
        <v>0.61303914451255503</v>
      </c>
      <c r="P2522" s="59">
        <v>0.57721284564170405</v>
      </c>
      <c r="Q2522" s="59">
        <v>0.53728585089448899</v>
      </c>
      <c r="R2522" s="59">
        <v>0.54938887223809796</v>
      </c>
      <c r="S2522" s="59">
        <v>0.469784488524224</v>
      </c>
    </row>
    <row r="2523" spans="1:19" x14ac:dyDescent="0.3">
      <c r="A2523" t="s">
        <v>619</v>
      </c>
      <c r="B2523" t="s">
        <v>620</v>
      </c>
      <c r="C2523" s="51" t="s">
        <v>43</v>
      </c>
      <c r="D2523" s="51" t="s">
        <v>245</v>
      </c>
      <c r="E2523" s="51" t="s">
        <v>44</v>
      </c>
      <c r="F2523" s="58">
        <v>102.97425121449101</v>
      </c>
      <c r="G2523" s="58">
        <v>93.608130038996507</v>
      </c>
      <c r="H2523" s="58">
        <v>103.383269556008</v>
      </c>
      <c r="I2523" s="58">
        <v>98.191628676073705</v>
      </c>
      <c r="J2523" s="58">
        <v>94.727088197212296</v>
      </c>
      <c r="K2523" s="58">
        <v>97.825762844280206</v>
      </c>
      <c r="L2523" s="58">
        <v>98.421695469038099</v>
      </c>
      <c r="M2523" s="59">
        <v>0.64896772264536395</v>
      </c>
      <c r="N2523" s="59">
        <v>0.68478032991346305</v>
      </c>
      <c r="O2523" s="59">
        <v>0.65263391544541505</v>
      </c>
      <c r="P2523" s="59">
        <v>0.62371060926000299</v>
      </c>
      <c r="Q2523" s="59">
        <v>0.59193834510460897</v>
      </c>
      <c r="R2523" s="59">
        <v>0.60172605942853197</v>
      </c>
      <c r="S2523" s="59">
        <v>0.53769887309650599</v>
      </c>
    </row>
    <row r="2524" spans="1:19" x14ac:dyDescent="0.3">
      <c r="A2524" t="s">
        <v>621</v>
      </c>
      <c r="B2524" t="s">
        <v>622</v>
      </c>
      <c r="C2524" s="51" t="s">
        <v>43</v>
      </c>
      <c r="D2524" s="51" t="s">
        <v>245</v>
      </c>
      <c r="E2524" s="51" t="s">
        <v>39</v>
      </c>
      <c r="F2524" s="58">
        <v>102.775280235659</v>
      </c>
      <c r="G2524" s="58">
        <v>99.286251017131704</v>
      </c>
      <c r="H2524" s="58">
        <v>99.773480817589103</v>
      </c>
      <c r="I2524" s="58">
        <v>95.791487049376101</v>
      </c>
      <c r="J2524" s="58">
        <v>96.167938848187603</v>
      </c>
      <c r="K2524" s="58">
        <v>95.926256262450906</v>
      </c>
      <c r="L2524" s="58">
        <v>100.179292071433</v>
      </c>
      <c r="M2524" s="59">
        <v>0.54440258958857102</v>
      </c>
      <c r="N2524" s="59">
        <v>0.564800346937678</v>
      </c>
      <c r="O2524" s="59">
        <v>0.54558938585351802</v>
      </c>
      <c r="P2524" s="59">
        <v>0.52938400337341895</v>
      </c>
      <c r="Q2524" s="59">
        <v>0.50825837463166001</v>
      </c>
      <c r="R2524" s="59">
        <v>0.51340907422035698</v>
      </c>
      <c r="S2524" s="59">
        <v>0.46589063082690302</v>
      </c>
    </row>
    <row r="2525" spans="1:19" x14ac:dyDescent="0.3">
      <c r="A2525" t="s">
        <v>623</v>
      </c>
      <c r="B2525" t="s">
        <v>624</v>
      </c>
      <c r="C2525" s="51" t="s">
        <v>38</v>
      </c>
      <c r="D2525" s="51" t="s">
        <v>245</v>
      </c>
      <c r="E2525" s="51" t="s">
        <v>39</v>
      </c>
      <c r="F2525" s="58">
        <v>102.775280235659</v>
      </c>
      <c r="G2525" s="58">
        <v>99.286251017131704</v>
      </c>
      <c r="H2525" s="58">
        <v>99.773480817589103</v>
      </c>
      <c r="I2525" s="58">
        <v>95.791487049376101</v>
      </c>
      <c r="J2525" s="58">
        <v>96.167938848187603</v>
      </c>
      <c r="K2525" s="58">
        <v>95.926256262450906</v>
      </c>
      <c r="L2525" s="58">
        <v>100.179292071433</v>
      </c>
      <c r="M2525" s="59">
        <v>0.54440258958857102</v>
      </c>
      <c r="N2525" s="59">
        <v>0.564800346937678</v>
      </c>
      <c r="O2525" s="59">
        <v>0.54558938585351802</v>
      </c>
      <c r="P2525" s="59">
        <v>0.52938400337341895</v>
      </c>
      <c r="Q2525" s="59">
        <v>0.50825837463166001</v>
      </c>
      <c r="R2525" s="59">
        <v>0.51340907422035698</v>
      </c>
      <c r="S2525" s="59">
        <v>0.46589063082690302</v>
      </c>
    </row>
    <row r="2526" spans="1:19" x14ac:dyDescent="0.3">
      <c r="A2526" t="s">
        <v>510</v>
      </c>
      <c r="B2526" t="s">
        <v>511</v>
      </c>
      <c r="C2526" s="51" t="s">
        <v>38</v>
      </c>
      <c r="D2526" s="51" t="s">
        <v>245</v>
      </c>
      <c r="E2526" s="51" t="s">
        <v>44</v>
      </c>
      <c r="F2526" s="58">
        <v>122.881671775394</v>
      </c>
      <c r="G2526" s="58">
        <v>123.97144607234</v>
      </c>
      <c r="H2526" s="58">
        <v>109.63176784656299</v>
      </c>
      <c r="I2526" s="58">
        <v>137.48154666683899</v>
      </c>
      <c r="J2526" s="58">
        <v>132.164375766821</v>
      </c>
      <c r="K2526" s="58">
        <v>102.790976353617</v>
      </c>
      <c r="L2526" s="58">
        <v>83.139133615368905</v>
      </c>
      <c r="M2526" s="59">
        <v>0.64502849070448298</v>
      </c>
      <c r="N2526" s="59">
        <v>0.68431855461017899</v>
      </c>
      <c r="O2526" s="59">
        <v>0.64886211114237602</v>
      </c>
      <c r="P2526" s="59">
        <v>0.62138022798234605</v>
      </c>
      <c r="Q2526" s="59">
        <v>0.58895232268801001</v>
      </c>
      <c r="R2526" s="59">
        <v>0.59648012285998098</v>
      </c>
      <c r="S2526" s="59">
        <v>0.53626979741587399</v>
      </c>
    </row>
    <row r="2527" spans="1:19" x14ac:dyDescent="0.3">
      <c r="A2527" t="s">
        <v>514</v>
      </c>
      <c r="B2527" t="s">
        <v>515</v>
      </c>
      <c r="C2527" s="51" t="s">
        <v>38</v>
      </c>
      <c r="D2527" s="51" t="s">
        <v>245</v>
      </c>
      <c r="E2527" s="51" t="s">
        <v>44</v>
      </c>
      <c r="F2527" s="58">
        <v>122.881671775394</v>
      </c>
      <c r="G2527" s="58">
        <v>121.493923636093</v>
      </c>
      <c r="H2527" s="58">
        <v>113.78338837624101</v>
      </c>
      <c r="I2527" s="58">
        <v>138.79809964840501</v>
      </c>
      <c r="J2527" s="58">
        <v>130.95615856460901</v>
      </c>
      <c r="K2527" s="58">
        <v>98.627093086279203</v>
      </c>
      <c r="L2527" s="58">
        <v>87.176260505243107</v>
      </c>
      <c r="M2527" s="59">
        <v>0.64502849070448298</v>
      </c>
      <c r="N2527" s="59">
        <v>0.68431855461017899</v>
      </c>
      <c r="O2527" s="59">
        <v>0.64886211114237602</v>
      </c>
      <c r="P2527" s="59">
        <v>0.62138022798234605</v>
      </c>
      <c r="Q2527" s="59">
        <v>0.58895232268801001</v>
      </c>
      <c r="R2527" s="59">
        <v>0.59648012285998098</v>
      </c>
      <c r="S2527" s="59">
        <v>0.53626979741587399</v>
      </c>
    </row>
    <row r="2528" spans="1:19" x14ac:dyDescent="0.3">
      <c r="A2528" t="s">
        <v>520</v>
      </c>
      <c r="B2528" t="s">
        <v>521</v>
      </c>
      <c r="C2528" s="51" t="s">
        <v>43</v>
      </c>
      <c r="D2528" s="51" t="s">
        <v>245</v>
      </c>
      <c r="E2528" s="51" t="s">
        <v>44</v>
      </c>
      <c r="F2528" s="58">
        <v>123.12886986767801</v>
      </c>
      <c r="G2528" s="58">
        <v>122.969412162422</v>
      </c>
      <c r="H2528" s="58">
        <v>120.524987108156</v>
      </c>
      <c r="I2528" s="58">
        <v>135.97664197790601</v>
      </c>
      <c r="J2528" s="58">
        <v>128.47655287413099</v>
      </c>
      <c r="K2528" s="58">
        <v>98.8257013973261</v>
      </c>
      <c r="L2528" s="58">
        <v>82.810759012005306</v>
      </c>
      <c r="M2528" s="59">
        <v>0.64746212750829302</v>
      </c>
      <c r="N2528" s="59">
        <v>0.68605997015742803</v>
      </c>
      <c r="O2528" s="59">
        <v>0.65128489640231702</v>
      </c>
      <c r="P2528" s="59">
        <v>0.62322384669085296</v>
      </c>
      <c r="Q2528" s="59">
        <v>0.590652668424544</v>
      </c>
      <c r="R2528" s="59">
        <v>0.598848898549728</v>
      </c>
      <c r="S2528" s="59">
        <v>0.53810120563293695</v>
      </c>
    </row>
    <row r="2529" spans="1:19" x14ac:dyDescent="0.3">
      <c r="A2529" t="s">
        <v>516</v>
      </c>
      <c r="B2529" t="s">
        <v>517</v>
      </c>
      <c r="C2529" s="51" t="s">
        <v>43</v>
      </c>
      <c r="D2529" s="51" t="s">
        <v>245</v>
      </c>
      <c r="E2529" s="51" t="s">
        <v>44</v>
      </c>
      <c r="F2529" s="58">
        <v>123.94944082182801</v>
      </c>
      <c r="G2529" s="58">
        <v>120.430096211502</v>
      </c>
      <c r="H2529" s="58">
        <v>116.944193598574</v>
      </c>
      <c r="I2529" s="58">
        <v>135.893283620929</v>
      </c>
      <c r="J2529" s="58">
        <v>123.89535576641801</v>
      </c>
      <c r="K2529" s="58">
        <v>98.905065604064205</v>
      </c>
      <c r="L2529" s="58">
        <v>82.834616956080396</v>
      </c>
      <c r="M2529" s="59">
        <v>0.64501123575039898</v>
      </c>
      <c r="N2529" s="59">
        <v>0.68430221848843997</v>
      </c>
      <c r="O2529" s="59">
        <v>0.64884141187035105</v>
      </c>
      <c r="P2529" s="59">
        <v>0.62136685522810298</v>
      </c>
      <c r="Q2529" s="59">
        <v>0.58894349300349702</v>
      </c>
      <c r="R2529" s="59">
        <v>0.59646469337520902</v>
      </c>
      <c r="S2529" s="59">
        <v>0.53625515755104503</v>
      </c>
    </row>
    <row r="2530" spans="1:19" x14ac:dyDescent="0.3">
      <c r="A2530" t="s">
        <v>522</v>
      </c>
      <c r="B2530" t="s">
        <v>523</v>
      </c>
      <c r="C2530" s="51" t="s">
        <v>43</v>
      </c>
      <c r="D2530" s="51" t="s">
        <v>245</v>
      </c>
      <c r="E2530" s="51" t="s">
        <v>44</v>
      </c>
      <c r="F2530" s="58">
        <v>118.54019383513899</v>
      </c>
      <c r="G2530" s="58">
        <v>120.430096211502</v>
      </c>
      <c r="H2530" s="58">
        <v>116.11386192800801</v>
      </c>
      <c r="I2530" s="58">
        <v>130.62258561515</v>
      </c>
      <c r="J2530" s="58">
        <v>128.728224575263</v>
      </c>
      <c r="K2530" s="58">
        <v>105.14777166316701</v>
      </c>
      <c r="L2530" s="58">
        <v>82.834616956080396</v>
      </c>
      <c r="M2530" s="59">
        <v>0.64501123575039898</v>
      </c>
      <c r="N2530" s="59">
        <v>0.68430221848843997</v>
      </c>
      <c r="O2530" s="59">
        <v>0.64884141187035105</v>
      </c>
      <c r="P2530" s="59">
        <v>0.62136685522810298</v>
      </c>
      <c r="Q2530" s="59">
        <v>0.58894349300349702</v>
      </c>
      <c r="R2530" s="59">
        <v>0.59646469337520902</v>
      </c>
      <c r="S2530" s="59">
        <v>0.53625515755104503</v>
      </c>
    </row>
    <row r="2531" spans="1:19" x14ac:dyDescent="0.3">
      <c r="A2531" t="s">
        <v>518</v>
      </c>
      <c r="B2531" t="s">
        <v>519</v>
      </c>
      <c r="C2531" s="51" t="s">
        <v>43</v>
      </c>
      <c r="D2531" s="51" t="s">
        <v>245</v>
      </c>
      <c r="E2531" s="51" t="s">
        <v>44</v>
      </c>
      <c r="F2531" s="58">
        <v>123.94944082182801</v>
      </c>
      <c r="G2531" s="58">
        <v>120.430096211502</v>
      </c>
      <c r="H2531" s="58">
        <v>116.944193598574</v>
      </c>
      <c r="I2531" s="58">
        <v>133.25985949612999</v>
      </c>
      <c r="J2531" s="58">
        <v>127.520007373052</v>
      </c>
      <c r="K2531" s="58">
        <v>100.983882662665</v>
      </c>
      <c r="L2531" s="58">
        <v>82.834616956080396</v>
      </c>
      <c r="M2531" s="59">
        <v>0.64501123575039898</v>
      </c>
      <c r="N2531" s="59">
        <v>0.68430221848843997</v>
      </c>
      <c r="O2531" s="59">
        <v>0.64884141187035105</v>
      </c>
      <c r="P2531" s="59">
        <v>0.62136685522810298</v>
      </c>
      <c r="Q2531" s="59">
        <v>0.58894349300349702</v>
      </c>
      <c r="R2531" s="59">
        <v>0.59646469337520902</v>
      </c>
      <c r="S2531" s="59">
        <v>0.53625515755104503</v>
      </c>
    </row>
    <row r="2532" spans="1:19" x14ac:dyDescent="0.3">
      <c r="A2532" t="s">
        <v>512</v>
      </c>
      <c r="B2532" t="s">
        <v>513</v>
      </c>
      <c r="C2532" s="51" t="s">
        <v>38</v>
      </c>
      <c r="D2532" s="51" t="s">
        <v>245</v>
      </c>
      <c r="E2532" s="51" t="s">
        <v>44</v>
      </c>
      <c r="F2532" s="58">
        <v>120.181117274068</v>
      </c>
      <c r="G2532" s="58">
        <v>117.777639981722</v>
      </c>
      <c r="H2532" s="58">
        <v>117.098852469842</v>
      </c>
      <c r="I2532" s="58">
        <v>130.89006412931201</v>
      </c>
      <c r="J2532" s="58">
        <v>129.747941362398</v>
      </c>
      <c r="K2532" s="58">
        <v>104.869799145382</v>
      </c>
      <c r="L2532" s="58">
        <v>83.139133615368905</v>
      </c>
      <c r="M2532" s="59">
        <v>0.64502849070448298</v>
      </c>
      <c r="N2532" s="59">
        <v>0.68431855461017899</v>
      </c>
      <c r="O2532" s="59">
        <v>0.64886211114237602</v>
      </c>
      <c r="P2532" s="59">
        <v>0.62138022798234605</v>
      </c>
      <c r="Q2532" s="59">
        <v>0.58895232268801001</v>
      </c>
      <c r="R2532" s="59">
        <v>0.59648012285998098</v>
      </c>
      <c r="S2532" s="59">
        <v>0.53626979741587399</v>
      </c>
    </row>
    <row r="2533" spans="1:19" x14ac:dyDescent="0.3">
      <c r="A2533" t="s">
        <v>3242</v>
      </c>
      <c r="B2533" t="s">
        <v>3243</v>
      </c>
      <c r="C2533" s="51" t="s">
        <v>43</v>
      </c>
      <c r="D2533" s="51" t="s">
        <v>245</v>
      </c>
      <c r="E2533" s="51" t="s">
        <v>39</v>
      </c>
      <c r="F2533" s="58">
        <v>106.751859710481</v>
      </c>
      <c r="G2533" s="58">
        <v>103.0916441391</v>
      </c>
      <c r="H2533" s="58">
        <v>107.03562447044099</v>
      </c>
      <c r="I2533" s="58">
        <v>101.59036205833701</v>
      </c>
      <c r="J2533" s="58">
        <v>98.527659046824695</v>
      </c>
      <c r="K2533" s="58">
        <v>92.211801553258795</v>
      </c>
      <c r="L2533" s="58">
        <v>98.798204520974195</v>
      </c>
      <c r="M2533" s="59">
        <v>0.46163611063767301</v>
      </c>
      <c r="N2533" s="59">
        <v>0.48724535422682003</v>
      </c>
      <c r="O2533" s="59">
        <v>0.46363264266453202</v>
      </c>
      <c r="P2533" s="59">
        <v>0.44327320198882397</v>
      </c>
      <c r="Q2533" s="59">
        <v>0.41905389504906498</v>
      </c>
      <c r="R2533" s="59">
        <v>0.42571388139861999</v>
      </c>
      <c r="S2533" s="59">
        <v>0.37808241302359402</v>
      </c>
    </row>
    <row r="2534" spans="1:19" x14ac:dyDescent="0.3">
      <c r="A2534" t="s">
        <v>3240</v>
      </c>
      <c r="B2534" t="s">
        <v>3241</v>
      </c>
      <c r="C2534" s="51" t="s">
        <v>43</v>
      </c>
      <c r="D2534" s="51" t="s">
        <v>245</v>
      </c>
      <c r="E2534" s="51" t="s">
        <v>39</v>
      </c>
      <c r="F2534" s="58">
        <v>106.751859710481</v>
      </c>
      <c r="G2534" s="58">
        <v>103.0916441391</v>
      </c>
      <c r="H2534" s="58">
        <v>107.03562447044099</v>
      </c>
      <c r="I2534" s="58">
        <v>101.59036205833701</v>
      </c>
      <c r="J2534" s="58">
        <v>98.527659046824695</v>
      </c>
      <c r="K2534" s="58">
        <v>92.211801553258795</v>
      </c>
      <c r="L2534" s="58">
        <v>98.798204520974195</v>
      </c>
      <c r="M2534" s="59">
        <v>0.46163611063767301</v>
      </c>
      <c r="N2534" s="59">
        <v>0.48724535422682003</v>
      </c>
      <c r="O2534" s="59">
        <v>0.46363264266453202</v>
      </c>
      <c r="P2534" s="59">
        <v>0.44327320198882397</v>
      </c>
      <c r="Q2534" s="59">
        <v>0.41905389504906498</v>
      </c>
      <c r="R2534" s="59">
        <v>0.42571388139861999</v>
      </c>
      <c r="S2534" s="59">
        <v>0.37808241302359402</v>
      </c>
    </row>
    <row r="2535" spans="1:19" x14ac:dyDescent="0.3">
      <c r="A2535" t="s">
        <v>3236</v>
      </c>
      <c r="B2535" t="s">
        <v>3237</v>
      </c>
      <c r="C2535" s="51" t="s">
        <v>38</v>
      </c>
      <c r="D2535" s="51" t="s">
        <v>245</v>
      </c>
      <c r="E2535" s="51" t="s">
        <v>39</v>
      </c>
      <c r="F2535" s="58">
        <v>106.751859710481</v>
      </c>
      <c r="G2535" s="58">
        <v>103.0916441391</v>
      </c>
      <c r="H2535" s="58">
        <v>107.03562447044099</v>
      </c>
      <c r="I2535" s="58">
        <v>101.59036205833701</v>
      </c>
      <c r="J2535" s="58">
        <v>98.527659046824695</v>
      </c>
      <c r="K2535" s="58">
        <v>92.211801553258795</v>
      </c>
      <c r="L2535" s="58">
        <v>98.798204520974195</v>
      </c>
      <c r="M2535" s="59">
        <v>0.46163611063767301</v>
      </c>
      <c r="N2535" s="59">
        <v>0.48724535422682003</v>
      </c>
      <c r="O2535" s="59">
        <v>0.46363264266453202</v>
      </c>
      <c r="P2535" s="59">
        <v>0.44327320198882397</v>
      </c>
      <c r="Q2535" s="59">
        <v>0.41905389504906498</v>
      </c>
      <c r="R2535" s="59">
        <v>0.42571388139861999</v>
      </c>
      <c r="S2535" s="59">
        <v>0.37808241302359402</v>
      </c>
    </row>
    <row r="2536" spans="1:19" x14ac:dyDescent="0.3">
      <c r="A2536" t="s">
        <v>3244</v>
      </c>
      <c r="B2536" t="s">
        <v>3245</v>
      </c>
      <c r="C2536" s="51" t="s">
        <v>43</v>
      </c>
      <c r="D2536" s="51" t="s">
        <v>245</v>
      </c>
      <c r="E2536" s="51" t="s">
        <v>39</v>
      </c>
      <c r="F2536" s="58">
        <v>106.751859710481</v>
      </c>
      <c r="G2536" s="58">
        <v>103.0916441391</v>
      </c>
      <c r="H2536" s="58">
        <v>107.03562447044099</v>
      </c>
      <c r="I2536" s="58">
        <v>101.59036205833701</v>
      </c>
      <c r="J2536" s="58">
        <v>98.527659046824695</v>
      </c>
      <c r="K2536" s="58">
        <v>92.211801553258795</v>
      </c>
      <c r="L2536" s="58">
        <v>98.798204520974195</v>
      </c>
      <c r="M2536" s="59">
        <v>0.46163611063767301</v>
      </c>
      <c r="N2536" s="59">
        <v>0.48724535422682003</v>
      </c>
      <c r="O2536" s="59">
        <v>0.46363264266453202</v>
      </c>
      <c r="P2536" s="59">
        <v>0.44327320198882397</v>
      </c>
      <c r="Q2536" s="59">
        <v>0.41905389504906498</v>
      </c>
      <c r="R2536" s="59">
        <v>0.42571388139861999</v>
      </c>
      <c r="S2536" s="59">
        <v>0.37808241302359402</v>
      </c>
    </row>
    <row r="2537" spans="1:19" x14ac:dyDescent="0.3">
      <c r="A2537" t="s">
        <v>3248</v>
      </c>
      <c r="B2537" t="s">
        <v>3249</v>
      </c>
      <c r="C2537" s="51" t="s">
        <v>43</v>
      </c>
      <c r="D2537" s="51" t="s">
        <v>245</v>
      </c>
      <c r="E2537" s="51" t="s">
        <v>39</v>
      </c>
      <c r="F2537" s="58">
        <v>106.751859710481</v>
      </c>
      <c r="G2537" s="58">
        <v>103.0916441391</v>
      </c>
      <c r="H2537" s="58">
        <v>107.03562447044099</v>
      </c>
      <c r="I2537" s="58">
        <v>101.59036205833701</v>
      </c>
      <c r="J2537" s="58">
        <v>98.527659046824695</v>
      </c>
      <c r="K2537" s="58">
        <v>92.211801553258795</v>
      </c>
      <c r="L2537" s="58">
        <v>98.798204520974195</v>
      </c>
      <c r="M2537" s="59">
        <v>0.46163611063767301</v>
      </c>
      <c r="N2537" s="59">
        <v>0.48724535422682003</v>
      </c>
      <c r="O2537" s="59">
        <v>0.46363264266453202</v>
      </c>
      <c r="P2537" s="59">
        <v>0.44327320198882397</v>
      </c>
      <c r="Q2537" s="59">
        <v>0.41905389504906498</v>
      </c>
      <c r="R2537" s="59">
        <v>0.42571388139861999</v>
      </c>
      <c r="S2537" s="59">
        <v>0.37808241302359402</v>
      </c>
    </row>
    <row r="2538" spans="1:19" x14ac:dyDescent="0.3">
      <c r="A2538" t="s">
        <v>3238</v>
      </c>
      <c r="B2538" t="s">
        <v>3239</v>
      </c>
      <c r="C2538" s="51" t="s">
        <v>38</v>
      </c>
      <c r="D2538" s="51" t="s">
        <v>245</v>
      </c>
      <c r="E2538" s="51" t="s">
        <v>39</v>
      </c>
      <c r="F2538" s="58">
        <v>106.751859710481</v>
      </c>
      <c r="G2538" s="58">
        <v>103.0916441391</v>
      </c>
      <c r="H2538" s="58">
        <v>107.03562447044099</v>
      </c>
      <c r="I2538" s="58">
        <v>101.59036205833701</v>
      </c>
      <c r="J2538" s="58">
        <v>98.527659046824695</v>
      </c>
      <c r="K2538" s="58">
        <v>92.211801553258795</v>
      </c>
      <c r="L2538" s="58">
        <v>98.798204520974195</v>
      </c>
      <c r="M2538" s="59">
        <v>0.46163611063767301</v>
      </c>
      <c r="N2538" s="59">
        <v>0.48724535422682003</v>
      </c>
      <c r="O2538" s="59">
        <v>0.46363264266453202</v>
      </c>
      <c r="P2538" s="59">
        <v>0.44327320198882397</v>
      </c>
      <c r="Q2538" s="59">
        <v>0.41905389504906498</v>
      </c>
      <c r="R2538" s="59">
        <v>0.42571388139861999</v>
      </c>
      <c r="S2538" s="59">
        <v>0.37808241302359402</v>
      </c>
    </row>
    <row r="2539" spans="1:19" x14ac:dyDescent="0.3">
      <c r="A2539" t="s">
        <v>3246</v>
      </c>
      <c r="B2539" t="s">
        <v>3247</v>
      </c>
      <c r="C2539" s="51" t="s">
        <v>43</v>
      </c>
      <c r="D2539" s="51" t="s">
        <v>245</v>
      </c>
      <c r="E2539" s="51" t="s">
        <v>39</v>
      </c>
      <c r="F2539" s="58">
        <v>106.751859710481</v>
      </c>
      <c r="G2539" s="58">
        <v>103.0916441391</v>
      </c>
      <c r="H2539" s="58">
        <v>107.03562447044099</v>
      </c>
      <c r="I2539" s="58">
        <v>101.59036205833701</v>
      </c>
      <c r="J2539" s="58">
        <v>98.527659046824695</v>
      </c>
      <c r="K2539" s="58">
        <v>92.211801553258795</v>
      </c>
      <c r="L2539" s="58">
        <v>98.798204520974195</v>
      </c>
      <c r="M2539" s="59">
        <v>0.46163611063767301</v>
      </c>
      <c r="N2539" s="59">
        <v>0.48724535422682003</v>
      </c>
      <c r="O2539" s="59">
        <v>0.46363264266453202</v>
      </c>
      <c r="P2539" s="59">
        <v>0.44327320198882397</v>
      </c>
      <c r="Q2539" s="59">
        <v>0.41905389504906498</v>
      </c>
      <c r="R2539" s="59">
        <v>0.42571388139861999</v>
      </c>
      <c r="S2539" s="59">
        <v>0.37808241302359402</v>
      </c>
    </row>
    <row r="2540" spans="1:19" x14ac:dyDescent="0.3">
      <c r="A2540" t="s">
        <v>4104</v>
      </c>
      <c r="B2540" t="s">
        <v>4105</v>
      </c>
      <c r="C2540" s="51" t="s">
        <v>43</v>
      </c>
      <c r="D2540" s="51" t="s">
        <v>245</v>
      </c>
      <c r="E2540" s="51" t="s">
        <v>44</v>
      </c>
      <c r="F2540" s="58">
        <v>113.294143467925</v>
      </c>
      <c r="G2540" s="58">
        <v>114.79331874119001</v>
      </c>
      <c r="H2540" s="58">
        <v>107.86406498337401</v>
      </c>
      <c r="I2540" s="58">
        <v>111.75779402712</v>
      </c>
      <c r="J2540" s="58">
        <v>95.293351937718199</v>
      </c>
      <c r="K2540" s="58">
        <v>96.098761472054505</v>
      </c>
      <c r="L2540" s="58">
        <v>98.400990680144801</v>
      </c>
      <c r="M2540" s="59">
        <v>0.619804138151546</v>
      </c>
      <c r="N2540" s="59">
        <v>0.66269719083247403</v>
      </c>
      <c r="O2540" s="59">
        <v>0.62294136758311502</v>
      </c>
      <c r="P2540" s="59">
        <v>0.59020622233020703</v>
      </c>
      <c r="Q2540" s="59">
        <v>0.55513525272783004</v>
      </c>
      <c r="R2540" s="59">
        <v>0.56378204172523605</v>
      </c>
      <c r="S2540" s="59">
        <v>0.49628866812935402</v>
      </c>
    </row>
    <row r="2541" spans="1:19" x14ac:dyDescent="0.3">
      <c r="A2541" t="s">
        <v>4102</v>
      </c>
      <c r="B2541" t="s">
        <v>4103</v>
      </c>
      <c r="C2541" s="51" t="s">
        <v>43</v>
      </c>
      <c r="D2541" s="51" t="s">
        <v>245</v>
      </c>
      <c r="E2541" s="51" t="s">
        <v>39</v>
      </c>
      <c r="F2541" s="58">
        <v>112.679589129793</v>
      </c>
      <c r="G2541" s="58">
        <v>113.22111564431501</v>
      </c>
      <c r="H2541" s="58">
        <v>107.778660304645</v>
      </c>
      <c r="I2541" s="58">
        <v>114.17925884879701</v>
      </c>
      <c r="J2541" s="58">
        <v>96.294025646566695</v>
      </c>
      <c r="K2541" s="58">
        <v>98.447364088444004</v>
      </c>
      <c r="L2541" s="58">
        <v>98.365078195905397</v>
      </c>
      <c r="M2541" s="59">
        <v>0.500595639523429</v>
      </c>
      <c r="N2541" s="59">
        <v>0.52731986956426402</v>
      </c>
      <c r="O2541" s="59">
        <v>0.50083547547566998</v>
      </c>
      <c r="P2541" s="59">
        <v>0.47956022376294999</v>
      </c>
      <c r="Q2541" s="59">
        <v>0.45622557091148702</v>
      </c>
      <c r="R2541" s="59">
        <v>0.46039948280095899</v>
      </c>
      <c r="S2541" s="59">
        <v>0.41134962518043</v>
      </c>
    </row>
    <row r="2542" spans="1:19" x14ac:dyDescent="0.3">
      <c r="A2542" t="s">
        <v>4100</v>
      </c>
      <c r="B2542" t="s">
        <v>4101</v>
      </c>
      <c r="C2542" s="51" t="s">
        <v>38</v>
      </c>
      <c r="D2542" s="51" t="s">
        <v>245</v>
      </c>
      <c r="E2542" s="51" t="s">
        <v>39</v>
      </c>
      <c r="F2542" s="58">
        <v>112.679589129793</v>
      </c>
      <c r="G2542" s="58">
        <v>113.22111564431501</v>
      </c>
      <c r="H2542" s="58">
        <v>107.778660304645</v>
      </c>
      <c r="I2542" s="58">
        <v>114.17925884879701</v>
      </c>
      <c r="J2542" s="58">
        <v>96.294025646566695</v>
      </c>
      <c r="K2542" s="58">
        <v>98.447364088444004</v>
      </c>
      <c r="L2542" s="58">
        <v>98.365078195905397</v>
      </c>
      <c r="M2542" s="59">
        <v>0.500595639523429</v>
      </c>
      <c r="N2542" s="59">
        <v>0.52731986956426402</v>
      </c>
      <c r="O2542" s="59">
        <v>0.50083547547566998</v>
      </c>
      <c r="P2542" s="59">
        <v>0.47956022376294999</v>
      </c>
      <c r="Q2542" s="59">
        <v>0.45622557091148702</v>
      </c>
      <c r="R2542" s="59">
        <v>0.46039948280095899</v>
      </c>
      <c r="S2542" s="59">
        <v>0.41134962518043</v>
      </c>
    </row>
    <row r="2543" spans="1:19" x14ac:dyDescent="0.3">
      <c r="A2543" t="s">
        <v>4106</v>
      </c>
      <c r="B2543" t="s">
        <v>4107</v>
      </c>
      <c r="C2543" s="51" t="s">
        <v>43</v>
      </c>
      <c r="D2543" s="51" t="s">
        <v>245</v>
      </c>
      <c r="E2543" s="51" t="s">
        <v>39</v>
      </c>
      <c r="F2543" s="58">
        <v>112.679589129793</v>
      </c>
      <c r="G2543" s="58">
        <v>113.22111564431501</v>
      </c>
      <c r="H2543" s="58">
        <v>107.778660304645</v>
      </c>
      <c r="I2543" s="58">
        <v>114.17925884879701</v>
      </c>
      <c r="J2543" s="58">
        <v>96.294025646566695</v>
      </c>
      <c r="K2543" s="58">
        <v>98.447364088444004</v>
      </c>
      <c r="L2543" s="58">
        <v>98.365078195905397</v>
      </c>
      <c r="M2543" s="59">
        <v>0.500595639523429</v>
      </c>
      <c r="N2543" s="59">
        <v>0.52731986956426402</v>
      </c>
      <c r="O2543" s="59">
        <v>0.50083547547566998</v>
      </c>
      <c r="P2543" s="59">
        <v>0.47956022376294999</v>
      </c>
      <c r="Q2543" s="59">
        <v>0.45622557091148702</v>
      </c>
      <c r="R2543" s="59">
        <v>0.46039948280095899</v>
      </c>
      <c r="S2543" s="59">
        <v>0.41134962518043</v>
      </c>
    </row>
    <row r="2544" spans="1:19" x14ac:dyDescent="0.3">
      <c r="A2544" t="s">
        <v>3414</v>
      </c>
      <c r="B2544" t="s">
        <v>3415</v>
      </c>
      <c r="C2544" s="51" t="s">
        <v>43</v>
      </c>
      <c r="D2544" s="51" t="s">
        <v>245</v>
      </c>
      <c r="E2544" s="51" t="s">
        <v>39</v>
      </c>
      <c r="F2544" s="58">
        <v>100.223536145786</v>
      </c>
      <c r="G2544" s="58">
        <v>105.906747732593</v>
      </c>
      <c r="H2544" s="58">
        <v>93.689346819277304</v>
      </c>
      <c r="I2544" s="58">
        <v>90.411055084355397</v>
      </c>
      <c r="J2544" s="58">
        <v>99.884389095260701</v>
      </c>
      <c r="K2544" s="58">
        <v>107.98477116199599</v>
      </c>
      <c r="L2544" s="58">
        <v>107.300115436273</v>
      </c>
      <c r="M2544" s="59">
        <v>0.482892115765712</v>
      </c>
      <c r="N2544" s="59">
        <v>0.51321382808416804</v>
      </c>
      <c r="O2544" s="59">
        <v>0.48534083288378399</v>
      </c>
      <c r="P2544" s="59">
        <v>0.45977006316454</v>
      </c>
      <c r="Q2544" s="59">
        <v>0.42814908473737001</v>
      </c>
      <c r="R2544" s="59">
        <v>0.43674919046512101</v>
      </c>
      <c r="S2544" s="59">
        <v>0.37134396179212797</v>
      </c>
    </row>
    <row r="2545" spans="1:19" x14ac:dyDescent="0.3">
      <c r="A2545" t="s">
        <v>3410</v>
      </c>
      <c r="B2545" t="s">
        <v>3411</v>
      </c>
      <c r="C2545" s="51" t="s">
        <v>38</v>
      </c>
      <c r="D2545" s="51" t="s">
        <v>245</v>
      </c>
      <c r="E2545" s="51" t="s">
        <v>44</v>
      </c>
      <c r="F2545" s="58">
        <v>101.389059311878</v>
      </c>
      <c r="G2545" s="58">
        <v>110.08091443189301</v>
      </c>
      <c r="H2545" s="58">
        <v>96.339932841352095</v>
      </c>
      <c r="I2545" s="58">
        <v>88.053763471083798</v>
      </c>
      <c r="J2545" s="58">
        <v>99.909276362043698</v>
      </c>
      <c r="K2545" s="58">
        <v>116.411549460766</v>
      </c>
      <c r="L2545" s="58">
        <v>105.517103845031</v>
      </c>
      <c r="M2545" s="59">
        <v>0.61208293180557904</v>
      </c>
      <c r="N2545" s="59">
        <v>0.65691813378184605</v>
      </c>
      <c r="O2545" s="59">
        <v>0.61704117839617401</v>
      </c>
      <c r="P2545" s="59">
        <v>0.57930466010829496</v>
      </c>
      <c r="Q2545" s="59">
        <v>0.53770479603989696</v>
      </c>
      <c r="R2545" s="59">
        <v>0.55110568948141503</v>
      </c>
      <c r="S2545" s="59">
        <v>0.469805461923475</v>
      </c>
    </row>
    <row r="2546" spans="1:19" x14ac:dyDescent="0.3">
      <c r="A2546" t="s">
        <v>3412</v>
      </c>
      <c r="B2546" t="s">
        <v>3413</v>
      </c>
      <c r="C2546" s="51" t="s">
        <v>38</v>
      </c>
      <c r="D2546" s="51" t="s">
        <v>245</v>
      </c>
      <c r="E2546" s="51" t="s">
        <v>44</v>
      </c>
      <c r="F2546" s="58">
        <v>90.044796952382697</v>
      </c>
      <c r="G2546" s="58">
        <v>104.374393404085</v>
      </c>
      <c r="H2546" s="58">
        <v>91.705257699663093</v>
      </c>
      <c r="I2546" s="58">
        <v>89.418454312995195</v>
      </c>
      <c r="J2546" s="58">
        <v>99.5733682363052</v>
      </c>
      <c r="K2546" s="58">
        <v>113.146454511736</v>
      </c>
      <c r="L2546" s="58">
        <v>108.853169931464</v>
      </c>
      <c r="M2546" s="59">
        <v>0.61099470030301295</v>
      </c>
      <c r="N2546" s="59">
        <v>0.65611038642153097</v>
      </c>
      <c r="O2546" s="59">
        <v>0.61587528251740298</v>
      </c>
      <c r="P2546" s="59">
        <v>0.57879995488750702</v>
      </c>
      <c r="Q2546" s="59">
        <v>0.53743228151827704</v>
      </c>
      <c r="R2546" s="59">
        <v>0.55032363441760401</v>
      </c>
      <c r="S2546" s="59">
        <v>0.46970058290966998</v>
      </c>
    </row>
    <row r="2547" spans="1:19" x14ac:dyDescent="0.3">
      <c r="A2547" t="s">
        <v>2373</v>
      </c>
      <c r="B2547" t="s">
        <v>2374</v>
      </c>
      <c r="C2547" s="51" t="s">
        <v>38</v>
      </c>
      <c r="D2547" s="51" t="s">
        <v>245</v>
      </c>
      <c r="E2547" s="51" t="s">
        <v>44</v>
      </c>
      <c r="F2547" s="58">
        <v>105.555412205049</v>
      </c>
      <c r="G2547" s="58">
        <v>109.74254484064799</v>
      </c>
      <c r="H2547" s="58">
        <v>104.54867653607801</v>
      </c>
      <c r="I2547" s="58">
        <v>97.723988293433607</v>
      </c>
      <c r="J2547" s="58">
        <v>110.025084056804</v>
      </c>
      <c r="K2547" s="58">
        <v>111.806957779648</v>
      </c>
      <c r="L2547" s="58">
        <v>94.292624806383103</v>
      </c>
      <c r="M2547" s="59">
        <v>0.64927494349938197</v>
      </c>
      <c r="N2547" s="59">
        <v>0.68631767909123897</v>
      </c>
      <c r="O2547" s="59">
        <v>0.65054380574232196</v>
      </c>
      <c r="P2547" s="59">
        <v>0.626599728581682</v>
      </c>
      <c r="Q2547" s="59">
        <v>0.59558323441257099</v>
      </c>
      <c r="R2547" s="59">
        <v>0.60116251109105201</v>
      </c>
      <c r="S2547" s="59">
        <v>0.53920980022144205</v>
      </c>
    </row>
    <row r="2548" spans="1:19" x14ac:dyDescent="0.3">
      <c r="A2548" t="s">
        <v>2371</v>
      </c>
      <c r="B2548" t="s">
        <v>2372</v>
      </c>
      <c r="C2548" s="51" t="s">
        <v>38</v>
      </c>
      <c r="D2548" s="51" t="s">
        <v>245</v>
      </c>
      <c r="E2548" s="51" t="s">
        <v>44</v>
      </c>
      <c r="F2548" s="58">
        <v>97.445535891274901</v>
      </c>
      <c r="G2548" s="58">
        <v>107.26502240440099</v>
      </c>
      <c r="H2548" s="58">
        <v>104.54867653607801</v>
      </c>
      <c r="I2548" s="58">
        <v>97.723988293433607</v>
      </c>
      <c r="J2548" s="58">
        <v>108.81686685459201</v>
      </c>
      <c r="K2548" s="58">
        <v>118.04962943976</v>
      </c>
      <c r="L2548" s="58">
        <v>100.348312350792</v>
      </c>
      <c r="M2548" s="59">
        <v>0.64927494349938197</v>
      </c>
      <c r="N2548" s="59">
        <v>0.68631767909123897</v>
      </c>
      <c r="O2548" s="59">
        <v>0.65054380574232196</v>
      </c>
      <c r="P2548" s="59">
        <v>0.626599728581682</v>
      </c>
      <c r="Q2548" s="59">
        <v>0.59558323441257099</v>
      </c>
      <c r="R2548" s="59">
        <v>0.60116251109105201</v>
      </c>
      <c r="S2548" s="59">
        <v>0.53920980022144205</v>
      </c>
    </row>
    <row r="2549" spans="1:19" x14ac:dyDescent="0.3">
      <c r="A2549" t="s">
        <v>2381</v>
      </c>
      <c r="B2549" t="s">
        <v>2382</v>
      </c>
      <c r="C2549" s="51" t="s">
        <v>43</v>
      </c>
      <c r="D2549" s="51" t="s">
        <v>245</v>
      </c>
      <c r="E2549" s="51" t="s">
        <v>39</v>
      </c>
      <c r="F2549" s="58">
        <v>96.861175658613305</v>
      </c>
      <c r="G2549" s="58">
        <v>109.54353095872899</v>
      </c>
      <c r="H2549" s="58">
        <v>107.39486877450101</v>
      </c>
      <c r="I2549" s="58">
        <v>100.868844572836</v>
      </c>
      <c r="J2549" s="58">
        <v>107.80935964375399</v>
      </c>
      <c r="K2549" s="58">
        <v>115.038456380236</v>
      </c>
      <c r="L2549" s="58">
        <v>94.707836745374493</v>
      </c>
      <c r="M2549" s="59">
        <v>0.55484033792515997</v>
      </c>
      <c r="N2549" s="59">
        <v>0.57569093817405304</v>
      </c>
      <c r="O2549" s="59">
        <v>0.55200370242657704</v>
      </c>
      <c r="P2549" s="59">
        <v>0.54088190202808994</v>
      </c>
      <c r="Q2549" s="59">
        <v>0.51949401841015896</v>
      </c>
      <c r="R2549" s="59">
        <v>0.52105505778722905</v>
      </c>
      <c r="S2549" s="59">
        <v>0.47298300700111601</v>
      </c>
    </row>
    <row r="2550" spans="1:19" x14ac:dyDescent="0.3">
      <c r="A2550" t="s">
        <v>2379</v>
      </c>
      <c r="B2550" t="s">
        <v>2380</v>
      </c>
      <c r="C2550" s="51" t="s">
        <v>43</v>
      </c>
      <c r="D2550" s="51" t="s">
        <v>245</v>
      </c>
      <c r="E2550" s="51" t="s">
        <v>44</v>
      </c>
      <c r="F2550" s="58">
        <v>82.7741909323193</v>
      </c>
      <c r="G2550" s="58">
        <v>103.56953369675399</v>
      </c>
      <c r="H2550" s="58">
        <v>103.85375175207101</v>
      </c>
      <c r="I2550" s="58">
        <v>98.827554309690001</v>
      </c>
      <c r="J2550" s="58">
        <v>103.962040112092</v>
      </c>
      <c r="K2550" s="58">
        <v>123.657983695154</v>
      </c>
      <c r="L2550" s="58">
        <v>94.511476099226499</v>
      </c>
      <c r="M2550" s="59">
        <v>0.649956758004266</v>
      </c>
      <c r="N2550" s="59">
        <v>0.68747163975853898</v>
      </c>
      <c r="O2550" s="59">
        <v>0.65064682258724804</v>
      </c>
      <c r="P2550" s="59">
        <v>0.62805581761630103</v>
      </c>
      <c r="Q2550" s="59">
        <v>0.59706009752227895</v>
      </c>
      <c r="R2550" s="59">
        <v>0.60182243978427197</v>
      </c>
      <c r="S2550" s="59">
        <v>0.54031519053052302</v>
      </c>
    </row>
    <row r="2551" spans="1:19" x14ac:dyDescent="0.3">
      <c r="A2551" t="s">
        <v>2375</v>
      </c>
      <c r="B2551" t="s">
        <v>2376</v>
      </c>
      <c r="C2551" s="51" t="s">
        <v>38</v>
      </c>
      <c r="D2551" s="51" t="s">
        <v>245</v>
      </c>
      <c r="E2551" s="51" t="s">
        <v>44</v>
      </c>
      <c r="F2551" s="58">
        <v>97.445535891274901</v>
      </c>
      <c r="G2551" s="58">
        <v>107.795605634323</v>
      </c>
      <c r="H2551" s="58">
        <v>103.021566747024</v>
      </c>
      <c r="I2551" s="58">
        <v>97.723988293433607</v>
      </c>
      <c r="J2551" s="58">
        <v>103.983949786553</v>
      </c>
      <c r="K2551" s="58">
        <v>117.842834168717</v>
      </c>
      <c r="L2551" s="58">
        <v>94.707836745374493</v>
      </c>
      <c r="M2551" s="59">
        <v>0.64927494349938197</v>
      </c>
      <c r="N2551" s="59">
        <v>0.65076725843927796</v>
      </c>
      <c r="O2551" s="59">
        <v>0.58645361310892197</v>
      </c>
      <c r="P2551" s="59">
        <v>0.626599728581682</v>
      </c>
      <c r="Q2551" s="59">
        <v>0.59558323441257099</v>
      </c>
      <c r="R2551" s="59">
        <v>0.57829262699754902</v>
      </c>
      <c r="S2551" s="59">
        <v>0.47298300700111601</v>
      </c>
    </row>
    <row r="2552" spans="1:19" x14ac:dyDescent="0.3">
      <c r="A2552" t="s">
        <v>2383</v>
      </c>
      <c r="B2552" t="s">
        <v>2384</v>
      </c>
      <c r="C2552" s="51" t="s">
        <v>43</v>
      </c>
      <c r="D2552" s="51" t="s">
        <v>245</v>
      </c>
      <c r="E2552" s="51" t="s">
        <v>39</v>
      </c>
      <c r="F2552" s="58">
        <v>96.861175658613305</v>
      </c>
      <c r="G2552" s="58">
        <v>109.54353095872899</v>
      </c>
      <c r="H2552" s="58">
        <v>107.39486877450101</v>
      </c>
      <c r="I2552" s="58">
        <v>100.868844572836</v>
      </c>
      <c r="J2552" s="58">
        <v>107.80935964375399</v>
      </c>
      <c r="K2552" s="58">
        <v>115.038456380236</v>
      </c>
      <c r="L2552" s="58">
        <v>94.707836745374493</v>
      </c>
      <c r="M2552" s="59">
        <v>0.55484033792515997</v>
      </c>
      <c r="N2552" s="59">
        <v>0.57569093817405304</v>
      </c>
      <c r="O2552" s="59">
        <v>0.55200370242657704</v>
      </c>
      <c r="P2552" s="59">
        <v>0.54088190202808994</v>
      </c>
      <c r="Q2552" s="59">
        <v>0.51949401841015896</v>
      </c>
      <c r="R2552" s="59">
        <v>0.52105505778722905</v>
      </c>
      <c r="S2552" s="59">
        <v>0.47298300700111601</v>
      </c>
    </row>
    <row r="2553" spans="1:19" x14ac:dyDescent="0.3">
      <c r="A2553" t="s">
        <v>2377</v>
      </c>
      <c r="B2553" t="s">
        <v>2378</v>
      </c>
      <c r="C2553" s="51" t="s">
        <v>43</v>
      </c>
      <c r="D2553" s="51" t="s">
        <v>245</v>
      </c>
      <c r="E2553" s="51" t="s">
        <v>44</v>
      </c>
      <c r="F2553" s="58">
        <v>95.812710565722696</v>
      </c>
      <c r="G2553" s="58">
        <v>103.72363969214599</v>
      </c>
      <c r="H2553" s="58">
        <v>105.224349335376</v>
      </c>
      <c r="I2553" s="58">
        <v>98.773190025504405</v>
      </c>
      <c r="J2553" s="58">
        <v>109.005367269668</v>
      </c>
      <c r="K2553" s="58">
        <v>110.006113238833</v>
      </c>
      <c r="L2553" s="58">
        <v>93.988136051122794</v>
      </c>
      <c r="M2553" s="59">
        <v>0.64930906364291696</v>
      </c>
      <c r="N2553" s="59">
        <v>0.68634088713276697</v>
      </c>
      <c r="O2553" s="59">
        <v>0.65056735494342399</v>
      </c>
      <c r="P2553" s="59">
        <v>0.62663402255775302</v>
      </c>
      <c r="Q2553" s="59">
        <v>0.59561794732319895</v>
      </c>
      <c r="R2553" s="59">
        <v>0.60118791395257698</v>
      </c>
      <c r="S2553" s="59">
        <v>0.53922432736231896</v>
      </c>
    </row>
    <row r="2554" spans="1:19" x14ac:dyDescent="0.3">
      <c r="A2554" t="s">
        <v>1206</v>
      </c>
      <c r="B2554" t="s">
        <v>1207</v>
      </c>
      <c r="C2554" s="51" t="s">
        <v>43</v>
      </c>
      <c r="D2554" s="51" t="s">
        <v>245</v>
      </c>
      <c r="E2554" s="51" t="s">
        <v>44</v>
      </c>
      <c r="F2554" s="58">
        <v>98.771037076846696</v>
      </c>
      <c r="G2554" s="58">
        <v>89.689547361044404</v>
      </c>
      <c r="H2554" s="58">
        <v>93.012388032788294</v>
      </c>
      <c r="I2554" s="58">
        <v>90.411055084355397</v>
      </c>
      <c r="J2554" s="58">
        <v>88.7352989536937</v>
      </c>
      <c r="K2554" s="58">
        <v>99.164720658833303</v>
      </c>
      <c r="L2554" s="58">
        <v>102.471691417659</v>
      </c>
      <c r="M2554" s="59">
        <v>0.54669037900404405</v>
      </c>
      <c r="N2554" s="59">
        <v>0.59499174758535001</v>
      </c>
      <c r="O2554" s="59">
        <v>0.55149296014946503</v>
      </c>
      <c r="P2554" s="59">
        <v>0.51537239648285205</v>
      </c>
      <c r="Q2554" s="59">
        <v>0.476175822506061</v>
      </c>
      <c r="R2554" s="59">
        <v>0.48760291562679298</v>
      </c>
      <c r="S2554" s="59">
        <v>0.41472535073927203</v>
      </c>
    </row>
    <row r="2555" spans="1:19" x14ac:dyDescent="0.3">
      <c r="A2555" t="s">
        <v>5312</v>
      </c>
      <c r="B2555" t="s">
        <v>5313</v>
      </c>
      <c r="C2555" s="51" t="s">
        <v>43</v>
      </c>
      <c r="D2555" s="51" t="s">
        <v>526</v>
      </c>
      <c r="E2555" s="51" t="s">
        <v>44</v>
      </c>
      <c r="F2555" s="58">
        <v>101.121641879389</v>
      </c>
      <c r="G2555" s="58">
        <v>99.596309257528802</v>
      </c>
      <c r="H2555" s="58">
        <v>93.175027589269604</v>
      </c>
      <c r="I2555" s="58">
        <v>96.735994503023903</v>
      </c>
      <c r="J2555" s="58">
        <v>103.19385024850401</v>
      </c>
      <c r="K2555" s="58">
        <v>102.88838856460301</v>
      </c>
      <c r="L2555" s="58">
        <v>103.90285023528401</v>
      </c>
      <c r="M2555" s="59">
        <v>0.53379932896041205</v>
      </c>
      <c r="N2555" s="59">
        <v>0.50887451269742801</v>
      </c>
      <c r="O2555" s="59">
        <v>0.51649792683679596</v>
      </c>
      <c r="P2555" s="59">
        <v>0.49963970529594098</v>
      </c>
      <c r="Q2555" s="59">
        <v>0.45704669858937302</v>
      </c>
      <c r="R2555" s="59">
        <v>0.41604290082047701</v>
      </c>
      <c r="S2555" s="59">
        <v>0.17998650192714399</v>
      </c>
    </row>
    <row r="2556" spans="1:19" x14ac:dyDescent="0.3">
      <c r="A2556" t="s">
        <v>830</v>
      </c>
      <c r="B2556" t="s">
        <v>831</v>
      </c>
      <c r="C2556" s="51" t="s">
        <v>38</v>
      </c>
      <c r="D2556" s="51" t="s">
        <v>526</v>
      </c>
      <c r="E2556" s="51" t="s">
        <v>44</v>
      </c>
      <c r="F2556" s="58">
        <v>95.974973228640806</v>
      </c>
      <c r="G2556" s="58">
        <v>98.809425845375699</v>
      </c>
      <c r="H2556" s="58">
        <v>96.679002275778302</v>
      </c>
      <c r="I2556" s="58">
        <v>88.812451784240295</v>
      </c>
      <c r="J2556" s="58">
        <v>86.208544029849193</v>
      </c>
      <c r="K2556" s="58">
        <v>94.735770228718195</v>
      </c>
      <c r="L2556" s="58">
        <v>97.140844768528595</v>
      </c>
      <c r="M2556" s="59">
        <v>0.61993320193262602</v>
      </c>
      <c r="N2556" s="59">
        <v>0.66339446864481</v>
      </c>
      <c r="O2556" s="59">
        <v>0.62101764326086195</v>
      </c>
      <c r="P2556" s="59">
        <v>0.59290346467765997</v>
      </c>
      <c r="Q2556" s="59">
        <v>0.55566513714354204</v>
      </c>
      <c r="R2556" s="59">
        <v>0.56240776656142699</v>
      </c>
      <c r="S2556" s="59">
        <v>0.487210675972925</v>
      </c>
    </row>
    <row r="2557" spans="1:19" x14ac:dyDescent="0.3">
      <c r="A2557" t="s">
        <v>832</v>
      </c>
      <c r="B2557" t="s">
        <v>833</v>
      </c>
      <c r="C2557" s="51" t="s">
        <v>38</v>
      </c>
      <c r="D2557" s="51" t="s">
        <v>526</v>
      </c>
      <c r="E2557" s="51" t="s">
        <v>44</v>
      </c>
      <c r="F2557" s="58">
        <v>95.974973228640806</v>
      </c>
      <c r="G2557" s="58">
        <v>105.003235221135</v>
      </c>
      <c r="H2557" s="58">
        <v>99.164164957335302</v>
      </c>
      <c r="I2557" s="58">
        <v>91.449789297553806</v>
      </c>
      <c r="J2557" s="58">
        <v>88.624978434271497</v>
      </c>
      <c r="K2557" s="58">
        <v>98.899653496055805</v>
      </c>
      <c r="L2557" s="58">
        <v>97.140844768528595</v>
      </c>
      <c r="M2557" s="59">
        <v>0.61993320193262602</v>
      </c>
      <c r="N2557" s="59">
        <v>0.66339446864481</v>
      </c>
      <c r="O2557" s="59">
        <v>0.62101764326086195</v>
      </c>
      <c r="P2557" s="59">
        <v>0.59290346467765997</v>
      </c>
      <c r="Q2557" s="59">
        <v>0.55566513714354204</v>
      </c>
      <c r="R2557" s="59">
        <v>0.56240776656142699</v>
      </c>
      <c r="S2557" s="59">
        <v>0.487210675972925</v>
      </c>
    </row>
    <row r="2558" spans="1:19" x14ac:dyDescent="0.3">
      <c r="A2558" t="s">
        <v>834</v>
      </c>
      <c r="B2558" t="s">
        <v>835</v>
      </c>
      <c r="C2558" s="51" t="s">
        <v>38</v>
      </c>
      <c r="D2558" s="51" t="s">
        <v>526</v>
      </c>
      <c r="E2558" s="51" t="s">
        <v>39</v>
      </c>
      <c r="F2558" s="58">
        <v>95.854044970548301</v>
      </c>
      <c r="G2558" s="58">
        <v>97.029545948017898</v>
      </c>
      <c r="H2558" s="58">
        <v>96.629851088883498</v>
      </c>
      <c r="I2558" s="58">
        <v>90.200591141072195</v>
      </c>
      <c r="J2558" s="58">
        <v>90.499124266188304</v>
      </c>
      <c r="K2558" s="58">
        <v>96.760890461463703</v>
      </c>
      <c r="L2558" s="58">
        <v>97.662733807168095</v>
      </c>
      <c r="M2558" s="59">
        <v>0.51020023135966597</v>
      </c>
      <c r="N2558" s="59">
        <v>0.53752864034555203</v>
      </c>
      <c r="O2558" s="59">
        <v>0.50780383064324996</v>
      </c>
      <c r="P2558" s="59">
        <v>0.49131419249555902</v>
      </c>
      <c r="Q2558" s="59">
        <v>0.46364794973305301</v>
      </c>
      <c r="R2558" s="59">
        <v>0.46691439451792699</v>
      </c>
      <c r="S2558" s="59">
        <v>0.405617414972959</v>
      </c>
    </row>
    <row r="2559" spans="1:19" x14ac:dyDescent="0.3">
      <c r="A2559" t="s">
        <v>838</v>
      </c>
      <c r="B2559" t="s">
        <v>839</v>
      </c>
      <c r="C2559" s="51" t="s">
        <v>43</v>
      </c>
      <c r="D2559" s="51" t="s">
        <v>526</v>
      </c>
      <c r="E2559" s="51" t="s">
        <v>44</v>
      </c>
      <c r="F2559" s="58">
        <v>99.685724635641506</v>
      </c>
      <c r="G2559" s="58">
        <v>92.211649169652702</v>
      </c>
      <c r="H2559" s="58">
        <v>93.956291283876993</v>
      </c>
      <c r="I2559" s="58">
        <v>89.794935014562796</v>
      </c>
      <c r="J2559" s="58">
        <v>86.117913261924897</v>
      </c>
      <c r="K2559" s="58">
        <v>93.4812963374833</v>
      </c>
      <c r="L2559" s="58">
        <v>97.112968644398705</v>
      </c>
      <c r="M2559" s="59">
        <v>0.62558282157466105</v>
      </c>
      <c r="N2559" s="59">
        <v>0.66684665774885599</v>
      </c>
      <c r="O2559" s="59">
        <v>0.62722673790969496</v>
      </c>
      <c r="P2559" s="59">
        <v>0.59643920447224397</v>
      </c>
      <c r="Q2559" s="59">
        <v>0.55873368762110298</v>
      </c>
      <c r="R2559" s="59">
        <v>0.56795873954569798</v>
      </c>
      <c r="S2559" s="59">
        <v>0.490665662559015</v>
      </c>
    </row>
    <row r="2560" spans="1:19" x14ac:dyDescent="0.3">
      <c r="A2560" t="s">
        <v>840</v>
      </c>
      <c r="B2560" t="s">
        <v>841</v>
      </c>
      <c r="C2560" s="51" t="s">
        <v>43</v>
      </c>
      <c r="D2560" s="51" t="s">
        <v>526</v>
      </c>
      <c r="E2560" s="51" t="s">
        <v>44</v>
      </c>
      <c r="F2560" s="58">
        <v>97.042732607805107</v>
      </c>
      <c r="G2560" s="58">
        <v>97.745588565359199</v>
      </c>
      <c r="H2560" s="58">
        <v>92.372722874831894</v>
      </c>
      <c r="I2560" s="58">
        <v>89.861653516310994</v>
      </c>
      <c r="J2560" s="58">
        <v>88.813527108542104</v>
      </c>
      <c r="K2560" s="58">
        <v>97.092559805103505</v>
      </c>
      <c r="L2560" s="58">
        <v>96.836356013268301</v>
      </c>
      <c r="M2560" s="59">
        <v>0.61990094007849506</v>
      </c>
      <c r="N2560" s="59">
        <v>0.66336976484897303</v>
      </c>
      <c r="O2560" s="59">
        <v>0.62099218255889499</v>
      </c>
      <c r="P2560" s="59">
        <v>0.59287465540394002</v>
      </c>
      <c r="Q2560" s="59">
        <v>0.55563625319934196</v>
      </c>
      <c r="R2560" s="59">
        <v>0.56237404915344003</v>
      </c>
      <c r="S2560" s="59">
        <v>0.48717733071595698</v>
      </c>
    </row>
    <row r="2561" spans="1:19" x14ac:dyDescent="0.3">
      <c r="A2561" t="s">
        <v>836</v>
      </c>
      <c r="B2561" t="s">
        <v>837</v>
      </c>
      <c r="C2561" s="51" t="s">
        <v>38</v>
      </c>
      <c r="D2561" s="51" t="s">
        <v>526</v>
      </c>
      <c r="E2561" s="51" t="s">
        <v>39</v>
      </c>
      <c r="F2561" s="58">
        <v>95.854044970548301</v>
      </c>
      <c r="G2561" s="58">
        <v>97.029545948017898</v>
      </c>
      <c r="H2561" s="58">
        <v>96.629851088883498</v>
      </c>
      <c r="I2561" s="58">
        <v>90.200591141072195</v>
      </c>
      <c r="J2561" s="58">
        <v>90.499124266188304</v>
      </c>
      <c r="K2561" s="58">
        <v>96.760890461463703</v>
      </c>
      <c r="L2561" s="58">
        <v>97.662733807168095</v>
      </c>
      <c r="M2561" s="59">
        <v>0.51020023135966597</v>
      </c>
      <c r="N2561" s="59">
        <v>0.53752864034555203</v>
      </c>
      <c r="O2561" s="59">
        <v>0.50780383064324996</v>
      </c>
      <c r="P2561" s="59">
        <v>0.49131419249555902</v>
      </c>
      <c r="Q2561" s="59">
        <v>0.46364794973305301</v>
      </c>
      <c r="R2561" s="59">
        <v>0.46691439451792699</v>
      </c>
      <c r="S2561" s="59">
        <v>0.405617414972959</v>
      </c>
    </row>
    <row r="2562" spans="1:19" x14ac:dyDescent="0.3">
      <c r="A2562" t="s">
        <v>1743</v>
      </c>
      <c r="B2562" t="s">
        <v>1744</v>
      </c>
      <c r="C2562" s="51" t="s">
        <v>38</v>
      </c>
      <c r="D2562" s="51" t="s">
        <v>526</v>
      </c>
      <c r="E2562" s="51" t="s">
        <v>39</v>
      </c>
      <c r="F2562" s="58">
        <v>92.968539762217603</v>
      </c>
      <c r="G2562" s="58">
        <v>90.595425174499397</v>
      </c>
      <c r="H2562" s="58">
        <v>91.157578449000297</v>
      </c>
      <c r="I2562" s="58">
        <v>89.8021891005898</v>
      </c>
      <c r="J2562" s="58">
        <v>103.541654265772</v>
      </c>
      <c r="K2562" s="58">
        <v>102.082305528601</v>
      </c>
      <c r="L2562" s="58">
        <v>99.064743797939599</v>
      </c>
      <c r="M2562" s="59">
        <v>0.47761859013277203</v>
      </c>
      <c r="N2562" s="59">
        <v>0.500933282999664</v>
      </c>
      <c r="O2562" s="59">
        <v>0.460797799496583</v>
      </c>
      <c r="P2562" s="59">
        <v>0.456229542603177</v>
      </c>
      <c r="Q2562" s="59">
        <v>0.42616734725282701</v>
      </c>
      <c r="R2562" s="59">
        <v>0.41904556649818098</v>
      </c>
      <c r="S2562" s="59">
        <v>0.34868859512669098</v>
      </c>
    </row>
    <row r="2563" spans="1:19" x14ac:dyDescent="0.3">
      <c r="A2563" t="s">
        <v>1741</v>
      </c>
      <c r="B2563" t="s">
        <v>1742</v>
      </c>
      <c r="C2563" s="51" t="s">
        <v>38</v>
      </c>
      <c r="D2563" s="51" t="s">
        <v>526</v>
      </c>
      <c r="E2563" s="51" t="s">
        <v>44</v>
      </c>
      <c r="F2563" s="58">
        <v>90.348687846211703</v>
      </c>
      <c r="G2563" s="58">
        <v>94.000573062007604</v>
      </c>
      <c r="H2563" s="58">
        <v>83.832973641829</v>
      </c>
      <c r="I2563" s="58">
        <v>88.373134153272204</v>
      </c>
      <c r="J2563" s="58">
        <v>109.54572547438001</v>
      </c>
      <c r="K2563" s="58">
        <v>106.28528898303399</v>
      </c>
      <c r="L2563" s="58">
        <v>98.738099244321901</v>
      </c>
      <c r="M2563" s="59">
        <v>0.60780172546421796</v>
      </c>
      <c r="N2563" s="59">
        <v>0.64925661032430904</v>
      </c>
      <c r="O2563" s="59">
        <v>0.60182123965063306</v>
      </c>
      <c r="P2563" s="59">
        <v>0.57585110978454401</v>
      </c>
      <c r="Q2563" s="59">
        <v>0.53508263067513095</v>
      </c>
      <c r="R2563" s="59">
        <v>0.53847494747481905</v>
      </c>
      <c r="S2563" s="59">
        <v>0.45247072853329101</v>
      </c>
    </row>
    <row r="2564" spans="1:19" x14ac:dyDescent="0.3">
      <c r="A2564" t="s">
        <v>585</v>
      </c>
      <c r="B2564" t="s">
        <v>586</v>
      </c>
      <c r="C2564" s="51" t="s">
        <v>43</v>
      </c>
      <c r="D2564" s="51" t="s">
        <v>526</v>
      </c>
      <c r="E2564" s="51" t="s">
        <v>39</v>
      </c>
      <c r="F2564" s="58">
        <v>110.200180248366</v>
      </c>
      <c r="G2564" s="58">
        <v>115.711187321713</v>
      </c>
      <c r="H2564" s="58">
        <v>113.763758160005</v>
      </c>
      <c r="I2564" s="58">
        <v>106.777386727088</v>
      </c>
      <c r="J2564" s="58">
        <v>113.60369639155201</v>
      </c>
      <c r="K2564" s="58">
        <v>103.547908963818</v>
      </c>
      <c r="L2564" s="58">
        <v>94.541584545608998</v>
      </c>
      <c r="M2564" s="59">
        <v>0.490078643751656</v>
      </c>
      <c r="N2564" s="59">
        <v>0.51381035316905999</v>
      </c>
      <c r="O2564" s="59">
        <v>0.49214190609206299</v>
      </c>
      <c r="P2564" s="59">
        <v>0.47459787112719798</v>
      </c>
      <c r="Q2564" s="59">
        <v>0.45270052804106198</v>
      </c>
      <c r="R2564" s="59">
        <v>0.457907401342454</v>
      </c>
      <c r="S2564" s="59">
        <v>0.41642317923561201</v>
      </c>
    </row>
    <row r="2565" spans="1:19" x14ac:dyDescent="0.3">
      <c r="A2565" t="s">
        <v>3074</v>
      </c>
      <c r="B2565" t="s">
        <v>3075</v>
      </c>
      <c r="C2565" s="51" t="s">
        <v>38</v>
      </c>
      <c r="D2565" s="51" t="s">
        <v>526</v>
      </c>
      <c r="E2565" s="51" t="s">
        <v>39</v>
      </c>
      <c r="F2565" s="58">
        <v>108.68591442675999</v>
      </c>
      <c r="G2565" s="58">
        <v>98.3219243245819</v>
      </c>
      <c r="H2565" s="58">
        <v>107.764174037172</v>
      </c>
      <c r="I2565" s="58">
        <v>101.311184739648</v>
      </c>
      <c r="J2565" s="58">
        <v>97.205323809148794</v>
      </c>
      <c r="K2565" s="58">
        <v>95.449549303983304</v>
      </c>
      <c r="L2565" s="58">
        <v>92.116250130198296</v>
      </c>
      <c r="M2565" s="59">
        <v>0.44287426490723802</v>
      </c>
      <c r="N2565" s="59">
        <v>0.475602717653342</v>
      </c>
      <c r="O2565" s="59">
        <v>0.44405359024354601</v>
      </c>
      <c r="P2565" s="59">
        <v>0.4295824154315</v>
      </c>
      <c r="Q2565" s="59">
        <v>0.406104909738502</v>
      </c>
      <c r="R2565" s="59">
        <v>0.40522231513774898</v>
      </c>
      <c r="S2565" s="59">
        <v>0.36267791977409097</v>
      </c>
    </row>
    <row r="2566" spans="1:19" x14ac:dyDescent="0.3">
      <c r="A2566" t="s">
        <v>3078</v>
      </c>
      <c r="B2566" t="s">
        <v>3079</v>
      </c>
      <c r="C2566" s="51" t="s">
        <v>38</v>
      </c>
      <c r="D2566" s="51" t="s">
        <v>526</v>
      </c>
      <c r="E2566" s="51" t="s">
        <v>39</v>
      </c>
      <c r="F2566" s="58">
        <v>108.68591442675999</v>
      </c>
      <c r="G2566" s="58">
        <v>98.3219243245819</v>
      </c>
      <c r="H2566" s="58">
        <v>107.764174037172</v>
      </c>
      <c r="I2566" s="58">
        <v>101.311184739648</v>
      </c>
      <c r="J2566" s="58">
        <v>97.205323809148794</v>
      </c>
      <c r="K2566" s="58">
        <v>95.449549303983304</v>
      </c>
      <c r="L2566" s="58">
        <v>92.116250130198296</v>
      </c>
      <c r="M2566" s="59">
        <v>0.44287426490723802</v>
      </c>
      <c r="N2566" s="59">
        <v>0.475602717653342</v>
      </c>
      <c r="O2566" s="59">
        <v>0.44405359024354601</v>
      </c>
      <c r="P2566" s="59">
        <v>0.4295824154315</v>
      </c>
      <c r="Q2566" s="59">
        <v>0.406104909738502</v>
      </c>
      <c r="R2566" s="59">
        <v>0.40522231513774898</v>
      </c>
      <c r="S2566" s="59">
        <v>0.36267791977409097</v>
      </c>
    </row>
    <row r="2567" spans="1:19" x14ac:dyDescent="0.3">
      <c r="A2567" t="s">
        <v>3076</v>
      </c>
      <c r="B2567" t="s">
        <v>3077</v>
      </c>
      <c r="C2567" s="51" t="s">
        <v>38</v>
      </c>
      <c r="D2567" s="51" t="s">
        <v>526</v>
      </c>
      <c r="E2567" s="51" t="s">
        <v>39</v>
      </c>
      <c r="F2567" s="58">
        <v>108.68591442675999</v>
      </c>
      <c r="G2567" s="58">
        <v>98.3219243245819</v>
      </c>
      <c r="H2567" s="58">
        <v>107.764174037172</v>
      </c>
      <c r="I2567" s="58">
        <v>101.311184739648</v>
      </c>
      <c r="J2567" s="58">
        <v>97.205323809148794</v>
      </c>
      <c r="K2567" s="58">
        <v>95.449549303983304</v>
      </c>
      <c r="L2567" s="58">
        <v>92.116250130198296</v>
      </c>
      <c r="M2567" s="59">
        <v>0.44287426490723802</v>
      </c>
      <c r="N2567" s="59">
        <v>0.475602717653342</v>
      </c>
      <c r="O2567" s="59">
        <v>0.44405359024354601</v>
      </c>
      <c r="P2567" s="59">
        <v>0.4295824154315</v>
      </c>
      <c r="Q2567" s="59">
        <v>0.406104909738502</v>
      </c>
      <c r="R2567" s="59">
        <v>0.40522231513774898</v>
      </c>
      <c r="S2567" s="59">
        <v>0.36267791977409097</v>
      </c>
    </row>
    <row r="2568" spans="1:19" x14ac:dyDescent="0.3">
      <c r="A2568" t="s">
        <v>3082</v>
      </c>
      <c r="B2568" t="s">
        <v>3083</v>
      </c>
      <c r="C2568" s="51" t="s">
        <v>43</v>
      </c>
      <c r="D2568" s="51" t="s">
        <v>526</v>
      </c>
      <c r="E2568" s="51" t="s">
        <v>39</v>
      </c>
      <c r="F2568" s="58">
        <v>108.68591442675999</v>
      </c>
      <c r="G2568" s="58">
        <v>98.3219243245819</v>
      </c>
      <c r="H2568" s="58">
        <v>107.764174037172</v>
      </c>
      <c r="I2568" s="58">
        <v>101.311184739648</v>
      </c>
      <c r="J2568" s="58">
        <v>97.205323809148794</v>
      </c>
      <c r="K2568" s="58">
        <v>95.449549303983304</v>
      </c>
      <c r="L2568" s="58">
        <v>92.116250130198296</v>
      </c>
      <c r="M2568" s="59">
        <v>0.44287426490723802</v>
      </c>
      <c r="N2568" s="59">
        <v>0.475602717653342</v>
      </c>
      <c r="O2568" s="59">
        <v>0.44405359024354601</v>
      </c>
      <c r="P2568" s="59">
        <v>0.4295824154315</v>
      </c>
      <c r="Q2568" s="59">
        <v>0.406104909738502</v>
      </c>
      <c r="R2568" s="59">
        <v>0.40522231513774898</v>
      </c>
      <c r="S2568" s="59">
        <v>0.36267791977409097</v>
      </c>
    </row>
    <row r="2569" spans="1:19" x14ac:dyDescent="0.3">
      <c r="A2569" t="s">
        <v>3080</v>
      </c>
      <c r="B2569" t="s">
        <v>3081</v>
      </c>
      <c r="C2569" s="51" t="s">
        <v>43</v>
      </c>
      <c r="D2569" s="51" t="s">
        <v>526</v>
      </c>
      <c r="E2569" s="51" t="s">
        <v>39</v>
      </c>
      <c r="F2569" s="58">
        <v>108.68591442675999</v>
      </c>
      <c r="G2569" s="58">
        <v>98.3219243245819</v>
      </c>
      <c r="H2569" s="58">
        <v>107.764174037172</v>
      </c>
      <c r="I2569" s="58">
        <v>101.311184739648</v>
      </c>
      <c r="J2569" s="58">
        <v>97.205323809148794</v>
      </c>
      <c r="K2569" s="58">
        <v>95.449549303983304</v>
      </c>
      <c r="L2569" s="58">
        <v>92.116250130198296</v>
      </c>
      <c r="M2569" s="59">
        <v>0.44287426490723802</v>
      </c>
      <c r="N2569" s="59">
        <v>0.475602717653342</v>
      </c>
      <c r="O2569" s="59">
        <v>0.44405359024354601</v>
      </c>
      <c r="P2569" s="59">
        <v>0.4295824154315</v>
      </c>
      <c r="Q2569" s="59">
        <v>0.406104909738502</v>
      </c>
      <c r="R2569" s="59">
        <v>0.40522231513774898</v>
      </c>
      <c r="S2569" s="59">
        <v>0.36267791977409097</v>
      </c>
    </row>
    <row r="2570" spans="1:19" x14ac:dyDescent="0.3">
      <c r="A2570" t="s">
        <v>3084</v>
      </c>
      <c r="B2570" t="s">
        <v>3085</v>
      </c>
      <c r="C2570" s="51" t="s">
        <v>43</v>
      </c>
      <c r="D2570" s="51" t="s">
        <v>526</v>
      </c>
      <c r="E2570" s="51" t="s">
        <v>39</v>
      </c>
      <c r="F2570" s="58">
        <v>108.68591442675999</v>
      </c>
      <c r="G2570" s="58">
        <v>98.3219243245819</v>
      </c>
      <c r="H2570" s="58">
        <v>107.764174037172</v>
      </c>
      <c r="I2570" s="58">
        <v>101.311184739648</v>
      </c>
      <c r="J2570" s="58">
        <v>97.205323809148794</v>
      </c>
      <c r="K2570" s="58">
        <v>95.449549303983304</v>
      </c>
      <c r="L2570" s="58">
        <v>92.116250130198296</v>
      </c>
      <c r="M2570" s="59">
        <v>0.44287426490723802</v>
      </c>
      <c r="N2570" s="59">
        <v>0.475602717653342</v>
      </c>
      <c r="O2570" s="59">
        <v>0.44405359024354601</v>
      </c>
      <c r="P2570" s="59">
        <v>0.4295824154315</v>
      </c>
      <c r="Q2570" s="59">
        <v>0.406104909738502</v>
      </c>
      <c r="R2570" s="59">
        <v>0.40522231513774898</v>
      </c>
      <c r="S2570" s="59">
        <v>0.36267791977409097</v>
      </c>
    </row>
    <row r="2571" spans="1:19" x14ac:dyDescent="0.3">
      <c r="A2571" t="s">
        <v>581</v>
      </c>
      <c r="B2571" t="s">
        <v>582</v>
      </c>
      <c r="C2571" s="51" t="s">
        <v>38</v>
      </c>
      <c r="D2571" s="51" t="s">
        <v>526</v>
      </c>
      <c r="E2571" s="51" t="s">
        <v>39</v>
      </c>
      <c r="F2571" s="58">
        <v>110.200180248366</v>
      </c>
      <c r="G2571" s="58">
        <v>115.711187321713</v>
      </c>
      <c r="H2571" s="58">
        <v>113.763758160005</v>
      </c>
      <c r="I2571" s="58">
        <v>106.777386727088</v>
      </c>
      <c r="J2571" s="58">
        <v>113.60369639155201</v>
      </c>
      <c r="K2571" s="58">
        <v>103.547908963818</v>
      </c>
      <c r="L2571" s="58">
        <v>94.541584545608998</v>
      </c>
      <c r="M2571" s="59">
        <v>0.490078643751656</v>
      </c>
      <c r="N2571" s="59">
        <v>0.51381035316905999</v>
      </c>
      <c r="O2571" s="59">
        <v>0.49214190609206299</v>
      </c>
      <c r="P2571" s="59">
        <v>0.47459787112719798</v>
      </c>
      <c r="Q2571" s="59">
        <v>0.45270052804106198</v>
      </c>
      <c r="R2571" s="59">
        <v>0.457907401342454</v>
      </c>
      <c r="S2571" s="59">
        <v>0.41642317923561201</v>
      </c>
    </row>
    <row r="2572" spans="1:19" x14ac:dyDescent="0.3">
      <c r="A2572" t="s">
        <v>1372</v>
      </c>
      <c r="B2572" t="s">
        <v>1373</v>
      </c>
      <c r="C2572" s="51" t="s">
        <v>38</v>
      </c>
      <c r="D2572" s="51" t="s">
        <v>526</v>
      </c>
      <c r="E2572" s="51" t="s">
        <v>39</v>
      </c>
      <c r="F2572" s="58">
        <v>106.678235532752</v>
      </c>
      <c r="G2572" s="58">
        <v>105.648667003581</v>
      </c>
      <c r="H2572" s="58">
        <v>103.123424497164</v>
      </c>
      <c r="I2572" s="58">
        <v>105.27035035498</v>
      </c>
      <c r="J2572" s="58">
        <v>100.46466730595</v>
      </c>
      <c r="K2572" s="58">
        <v>102.898352805831</v>
      </c>
      <c r="L2572" s="58">
        <v>99.615259579066404</v>
      </c>
      <c r="M2572" s="59">
        <v>0.44235051066711001</v>
      </c>
      <c r="N2572" s="59">
        <v>0.47404800669001401</v>
      </c>
      <c r="O2572" s="59">
        <v>0.44386528794249003</v>
      </c>
      <c r="P2572" s="59">
        <v>0.428474900734997</v>
      </c>
      <c r="Q2572" s="59">
        <v>0.40449389601566199</v>
      </c>
      <c r="R2572" s="59">
        <v>0.40496352549592701</v>
      </c>
      <c r="S2572" s="59">
        <v>0.36155740056718</v>
      </c>
    </row>
    <row r="2573" spans="1:19" x14ac:dyDescent="0.3">
      <c r="A2573" t="s">
        <v>1374</v>
      </c>
      <c r="B2573" t="s">
        <v>1375</v>
      </c>
      <c r="C2573" s="51" t="s">
        <v>38</v>
      </c>
      <c r="D2573" s="51" t="s">
        <v>526</v>
      </c>
      <c r="E2573" s="51" t="s">
        <v>39</v>
      </c>
      <c r="F2573" s="58">
        <v>106.678235532752</v>
      </c>
      <c r="G2573" s="58">
        <v>105.648667003581</v>
      </c>
      <c r="H2573" s="58">
        <v>103.123424497164</v>
      </c>
      <c r="I2573" s="58">
        <v>105.27035035498</v>
      </c>
      <c r="J2573" s="58">
        <v>100.46466730595</v>
      </c>
      <c r="K2573" s="58">
        <v>102.898352805831</v>
      </c>
      <c r="L2573" s="58">
        <v>99.615259579066404</v>
      </c>
      <c r="M2573" s="59">
        <v>0.44235051066711001</v>
      </c>
      <c r="N2573" s="59">
        <v>0.47404800669001401</v>
      </c>
      <c r="O2573" s="59">
        <v>0.44386528794249003</v>
      </c>
      <c r="P2573" s="59">
        <v>0.428474900734997</v>
      </c>
      <c r="Q2573" s="59">
        <v>0.40449389601566199</v>
      </c>
      <c r="R2573" s="59">
        <v>0.40496352549592701</v>
      </c>
      <c r="S2573" s="59">
        <v>0.36155740056718</v>
      </c>
    </row>
    <row r="2574" spans="1:19" x14ac:dyDescent="0.3">
      <c r="A2574" t="s">
        <v>2904</v>
      </c>
      <c r="B2574" t="s">
        <v>2905</v>
      </c>
      <c r="C2574" s="51" t="s">
        <v>43</v>
      </c>
      <c r="D2574" s="51" t="s">
        <v>526</v>
      </c>
      <c r="E2574" s="51" t="s">
        <v>39</v>
      </c>
      <c r="F2574" s="58">
        <v>104.64887355376</v>
      </c>
      <c r="G2574" s="58">
        <v>100.196228687382</v>
      </c>
      <c r="H2574" s="58">
        <v>93.493574181056999</v>
      </c>
      <c r="I2574" s="58">
        <v>92.279173133306699</v>
      </c>
      <c r="J2574" s="58">
        <v>96.179665832535704</v>
      </c>
      <c r="K2574" s="58">
        <v>98.042298763104995</v>
      </c>
      <c r="L2574" s="58">
        <v>109.809022416017</v>
      </c>
      <c r="M2574" s="59">
        <v>0.442010764919953</v>
      </c>
      <c r="N2574" s="59">
        <v>0.47125907265471201</v>
      </c>
      <c r="O2574" s="59">
        <v>0.444765186795331</v>
      </c>
      <c r="P2574" s="59">
        <v>0.422005676569363</v>
      </c>
      <c r="Q2574" s="59">
        <v>0.39467758482382398</v>
      </c>
      <c r="R2574" s="59">
        <v>0.40210368905371102</v>
      </c>
      <c r="S2574" s="59">
        <v>0.34885855504594299</v>
      </c>
    </row>
    <row r="2575" spans="1:19" x14ac:dyDescent="0.3">
      <c r="A2575" t="s">
        <v>583</v>
      </c>
      <c r="B2575" t="s">
        <v>584</v>
      </c>
      <c r="C2575" s="51" t="s">
        <v>38</v>
      </c>
      <c r="D2575" s="51" t="s">
        <v>526</v>
      </c>
      <c r="E2575" s="51" t="s">
        <v>39</v>
      </c>
      <c r="F2575" s="58">
        <v>110.200180248366</v>
      </c>
      <c r="G2575" s="58">
        <v>115.711187321713</v>
      </c>
      <c r="H2575" s="58">
        <v>113.763758160005</v>
      </c>
      <c r="I2575" s="58">
        <v>106.777386727088</v>
      </c>
      <c r="J2575" s="58">
        <v>113.60369639155201</v>
      </c>
      <c r="K2575" s="58">
        <v>103.547908963818</v>
      </c>
      <c r="L2575" s="58">
        <v>94.541584545608998</v>
      </c>
      <c r="M2575" s="59">
        <v>0.490078643751656</v>
      </c>
      <c r="N2575" s="59">
        <v>0.51381035316905999</v>
      </c>
      <c r="O2575" s="59">
        <v>0.49214190609206299</v>
      </c>
      <c r="P2575" s="59">
        <v>0.47459787112719798</v>
      </c>
      <c r="Q2575" s="59">
        <v>0.45270052804106198</v>
      </c>
      <c r="R2575" s="59">
        <v>0.457907401342454</v>
      </c>
      <c r="S2575" s="59">
        <v>0.41642317923561201</v>
      </c>
    </row>
    <row r="2576" spans="1:19" x14ac:dyDescent="0.3">
      <c r="A2576" t="s">
        <v>1821</v>
      </c>
      <c r="B2576" t="s">
        <v>1822</v>
      </c>
      <c r="C2576" s="51" t="s">
        <v>43</v>
      </c>
      <c r="D2576" s="51" t="s">
        <v>526</v>
      </c>
      <c r="E2576" s="51" t="s">
        <v>39</v>
      </c>
      <c r="F2576" s="58">
        <v>108.014831139112</v>
      </c>
      <c r="G2576" s="58">
        <v>106.031714521437</v>
      </c>
      <c r="H2576" s="58">
        <v>112.129306263673</v>
      </c>
      <c r="I2576" s="58">
        <v>106.786390702288</v>
      </c>
      <c r="J2576" s="58">
        <v>113.114010341431</v>
      </c>
      <c r="K2576" s="58">
        <v>101.819451367615</v>
      </c>
      <c r="L2576" s="58">
        <v>93.693888074196494</v>
      </c>
      <c r="M2576" s="59">
        <v>0.46738380363821902</v>
      </c>
      <c r="N2576" s="59">
        <v>0.49273525447773697</v>
      </c>
      <c r="O2576" s="59">
        <v>0.46983916216739802</v>
      </c>
      <c r="P2576" s="59">
        <v>0.44998248603998198</v>
      </c>
      <c r="Q2576" s="59">
        <v>0.42646089058293701</v>
      </c>
      <c r="R2576" s="59">
        <v>0.43297388727205599</v>
      </c>
      <c r="S2576" s="59">
        <v>0.38543707271277799</v>
      </c>
    </row>
    <row r="2577" spans="1:19" x14ac:dyDescent="0.3">
      <c r="A2577" t="s">
        <v>1823</v>
      </c>
      <c r="B2577" t="s">
        <v>1824</v>
      </c>
      <c r="C2577" s="51" t="s">
        <v>43</v>
      </c>
      <c r="D2577" s="51" t="s">
        <v>526</v>
      </c>
      <c r="E2577" s="51" t="s">
        <v>39</v>
      </c>
      <c r="F2577" s="58">
        <v>108.014831139112</v>
      </c>
      <c r="G2577" s="58">
        <v>106.031714521437</v>
      </c>
      <c r="H2577" s="58">
        <v>112.129306263673</v>
      </c>
      <c r="I2577" s="58">
        <v>106.786390702288</v>
      </c>
      <c r="J2577" s="58">
        <v>113.114010341431</v>
      </c>
      <c r="K2577" s="58">
        <v>101.819451367615</v>
      </c>
      <c r="L2577" s="58">
        <v>93.693888074196494</v>
      </c>
      <c r="M2577" s="59">
        <v>0.46738380363821902</v>
      </c>
      <c r="N2577" s="59">
        <v>0.49273525447773697</v>
      </c>
      <c r="O2577" s="59">
        <v>0.46983916216739802</v>
      </c>
      <c r="P2577" s="59">
        <v>0.44998248603998198</v>
      </c>
      <c r="Q2577" s="59">
        <v>0.42646089058293701</v>
      </c>
      <c r="R2577" s="59">
        <v>0.43297388727205599</v>
      </c>
      <c r="S2577" s="59">
        <v>0.38543707271277799</v>
      </c>
    </row>
    <row r="2578" spans="1:19" x14ac:dyDescent="0.3">
      <c r="A2578" t="s">
        <v>1819</v>
      </c>
      <c r="B2578" t="s">
        <v>1820</v>
      </c>
      <c r="C2578" s="51" t="s">
        <v>38</v>
      </c>
      <c r="D2578" s="51" t="s">
        <v>526</v>
      </c>
      <c r="E2578" s="51" t="s">
        <v>39</v>
      </c>
      <c r="F2578" s="58">
        <v>108.014831139112</v>
      </c>
      <c r="G2578" s="58">
        <v>106.031714521437</v>
      </c>
      <c r="H2578" s="58">
        <v>112.129306263673</v>
      </c>
      <c r="I2578" s="58">
        <v>106.786390702288</v>
      </c>
      <c r="J2578" s="58">
        <v>113.114010341431</v>
      </c>
      <c r="K2578" s="58">
        <v>101.819451367615</v>
      </c>
      <c r="L2578" s="58">
        <v>93.693888074196494</v>
      </c>
      <c r="M2578" s="59">
        <v>0.46738380363821902</v>
      </c>
      <c r="N2578" s="59">
        <v>0.49273525447773697</v>
      </c>
      <c r="O2578" s="59">
        <v>0.46983916216739802</v>
      </c>
      <c r="P2578" s="59">
        <v>0.44998248603998198</v>
      </c>
      <c r="Q2578" s="59">
        <v>0.42646089058293701</v>
      </c>
      <c r="R2578" s="59">
        <v>0.43297388727205599</v>
      </c>
      <c r="S2578" s="59">
        <v>0.38543707271277799</v>
      </c>
    </row>
    <row r="2579" spans="1:19" x14ac:dyDescent="0.3">
      <c r="A2579" t="s">
        <v>1825</v>
      </c>
      <c r="B2579" t="s">
        <v>1826</v>
      </c>
      <c r="C2579" s="51" t="s">
        <v>43</v>
      </c>
      <c r="D2579" s="51" t="s">
        <v>526</v>
      </c>
      <c r="E2579" s="51" t="s">
        <v>39</v>
      </c>
      <c r="F2579" s="58">
        <v>108.014831139112</v>
      </c>
      <c r="G2579" s="58">
        <v>106.031714521437</v>
      </c>
      <c r="H2579" s="58">
        <v>112.129306263673</v>
      </c>
      <c r="I2579" s="58">
        <v>106.786390702288</v>
      </c>
      <c r="J2579" s="58">
        <v>113.114010341431</v>
      </c>
      <c r="K2579" s="58">
        <v>101.819451367615</v>
      </c>
      <c r="L2579" s="58">
        <v>93.693888074196494</v>
      </c>
      <c r="M2579" s="59">
        <v>0.46738380363821902</v>
      </c>
      <c r="N2579" s="59">
        <v>0.49273525447773697</v>
      </c>
      <c r="O2579" s="59">
        <v>0.46983916216739802</v>
      </c>
      <c r="P2579" s="59">
        <v>0.44998248603998198</v>
      </c>
      <c r="Q2579" s="59">
        <v>0.42646089058293701</v>
      </c>
      <c r="R2579" s="59">
        <v>0.43297388727205599</v>
      </c>
      <c r="S2579" s="59">
        <v>0.38543707271277799</v>
      </c>
    </row>
    <row r="2580" spans="1:19" x14ac:dyDescent="0.3">
      <c r="A2580" t="s">
        <v>1817</v>
      </c>
      <c r="B2580" t="s">
        <v>1818</v>
      </c>
      <c r="C2580" s="51" t="s">
        <v>38</v>
      </c>
      <c r="D2580" s="51" t="s">
        <v>526</v>
      </c>
      <c r="E2580" s="51" t="s">
        <v>39</v>
      </c>
      <c r="F2580" s="58">
        <v>108.014831139112</v>
      </c>
      <c r="G2580" s="58">
        <v>106.031714521437</v>
      </c>
      <c r="H2580" s="58">
        <v>112.129306263673</v>
      </c>
      <c r="I2580" s="58">
        <v>106.786390702288</v>
      </c>
      <c r="J2580" s="58">
        <v>113.114010341431</v>
      </c>
      <c r="K2580" s="58">
        <v>101.819451367615</v>
      </c>
      <c r="L2580" s="58">
        <v>93.693888074196494</v>
      </c>
      <c r="M2580" s="59">
        <v>0.46738380363821902</v>
      </c>
      <c r="N2580" s="59">
        <v>0.49273525447773697</v>
      </c>
      <c r="O2580" s="59">
        <v>0.46983916216739802</v>
      </c>
      <c r="P2580" s="59">
        <v>0.44998248603998198</v>
      </c>
      <c r="Q2580" s="59">
        <v>0.42646089058293701</v>
      </c>
      <c r="R2580" s="59">
        <v>0.43297388727205599</v>
      </c>
      <c r="S2580" s="59">
        <v>0.38543707271277799</v>
      </c>
    </row>
    <row r="2581" spans="1:19" x14ac:dyDescent="0.3">
      <c r="A2581" t="s">
        <v>1813</v>
      </c>
      <c r="B2581" t="s">
        <v>1814</v>
      </c>
      <c r="C2581" s="51" t="s">
        <v>38</v>
      </c>
      <c r="D2581" s="51" t="s">
        <v>526</v>
      </c>
      <c r="E2581" s="51" t="s">
        <v>39</v>
      </c>
      <c r="F2581" s="58">
        <v>108.014831139112</v>
      </c>
      <c r="G2581" s="58">
        <v>106.031714521437</v>
      </c>
      <c r="H2581" s="58">
        <v>112.129306263673</v>
      </c>
      <c r="I2581" s="58">
        <v>106.786390702288</v>
      </c>
      <c r="J2581" s="58">
        <v>113.114010341431</v>
      </c>
      <c r="K2581" s="58">
        <v>101.819451367615</v>
      </c>
      <c r="L2581" s="58">
        <v>93.693888074196494</v>
      </c>
      <c r="M2581" s="59">
        <v>0.46738380363821902</v>
      </c>
      <c r="N2581" s="59">
        <v>0.49273525447773697</v>
      </c>
      <c r="O2581" s="59">
        <v>0.46983916216739802</v>
      </c>
      <c r="P2581" s="59">
        <v>0.44998248603998198</v>
      </c>
      <c r="Q2581" s="59">
        <v>0.42646089058293701</v>
      </c>
      <c r="R2581" s="59">
        <v>0.43297388727205599</v>
      </c>
      <c r="S2581" s="59">
        <v>0.38543707271277799</v>
      </c>
    </row>
    <row r="2582" spans="1:19" x14ac:dyDescent="0.3">
      <c r="A2582" t="s">
        <v>1815</v>
      </c>
      <c r="B2582" t="s">
        <v>1816</v>
      </c>
      <c r="C2582" s="51" t="s">
        <v>38</v>
      </c>
      <c r="D2582" s="51" t="s">
        <v>526</v>
      </c>
      <c r="E2582" s="51" t="s">
        <v>39</v>
      </c>
      <c r="F2582" s="58">
        <v>108.014831139112</v>
      </c>
      <c r="G2582" s="58">
        <v>106.031714521437</v>
      </c>
      <c r="H2582" s="58">
        <v>112.129306263673</v>
      </c>
      <c r="I2582" s="58">
        <v>106.786390702288</v>
      </c>
      <c r="J2582" s="58">
        <v>113.114010341431</v>
      </c>
      <c r="K2582" s="58">
        <v>101.819451367615</v>
      </c>
      <c r="L2582" s="58">
        <v>93.693888074196494</v>
      </c>
      <c r="M2582" s="59">
        <v>0.46738380363821902</v>
      </c>
      <c r="N2582" s="59">
        <v>0.49273525447773697</v>
      </c>
      <c r="O2582" s="59">
        <v>0.46983916216739802</v>
      </c>
      <c r="P2582" s="59">
        <v>0.44998248603998198</v>
      </c>
      <c r="Q2582" s="59">
        <v>0.42646089058293701</v>
      </c>
      <c r="R2582" s="59">
        <v>0.43297388727205599</v>
      </c>
      <c r="S2582" s="59">
        <v>0.38543707271277799</v>
      </c>
    </row>
    <row r="2583" spans="1:19" x14ac:dyDescent="0.3">
      <c r="A2583" t="s">
        <v>1827</v>
      </c>
      <c r="B2583" t="s">
        <v>1828</v>
      </c>
      <c r="C2583" s="51" t="s">
        <v>43</v>
      </c>
      <c r="D2583" s="51" t="s">
        <v>526</v>
      </c>
      <c r="E2583" s="51" t="s">
        <v>39</v>
      </c>
      <c r="F2583" s="58">
        <v>108.014831139112</v>
      </c>
      <c r="G2583" s="58">
        <v>106.031714521437</v>
      </c>
      <c r="H2583" s="58">
        <v>112.129306263673</v>
      </c>
      <c r="I2583" s="58">
        <v>106.786390702288</v>
      </c>
      <c r="J2583" s="58">
        <v>113.114010341431</v>
      </c>
      <c r="K2583" s="58">
        <v>101.819451367615</v>
      </c>
      <c r="L2583" s="58">
        <v>93.693888074196494</v>
      </c>
      <c r="M2583" s="59">
        <v>0.46738380363821902</v>
      </c>
      <c r="N2583" s="59">
        <v>0.49273525447773697</v>
      </c>
      <c r="O2583" s="59">
        <v>0.46983916216739802</v>
      </c>
      <c r="P2583" s="59">
        <v>0.44998248603998198</v>
      </c>
      <c r="Q2583" s="59">
        <v>0.42646089058293701</v>
      </c>
      <c r="R2583" s="59">
        <v>0.43297388727205599</v>
      </c>
      <c r="S2583" s="59">
        <v>0.38543707271277799</v>
      </c>
    </row>
    <row r="2584" spans="1:19" x14ac:dyDescent="0.3">
      <c r="A2584" t="s">
        <v>2872</v>
      </c>
      <c r="B2584" t="s">
        <v>2873</v>
      </c>
      <c r="C2584" s="51" t="s">
        <v>43</v>
      </c>
      <c r="D2584" s="51" t="s">
        <v>526</v>
      </c>
      <c r="E2584" s="51" t="s">
        <v>44</v>
      </c>
      <c r="F2584" s="58">
        <v>106.753388996071</v>
      </c>
      <c r="G2584" s="58">
        <v>102.713622887987</v>
      </c>
      <c r="H2584" s="58">
        <v>99.749118924954303</v>
      </c>
      <c r="I2584" s="58">
        <v>108.24379385421101</v>
      </c>
      <c r="J2584" s="58">
        <v>93.807127991746995</v>
      </c>
      <c r="K2584" s="58">
        <v>96.837852471956495</v>
      </c>
      <c r="L2584" s="58">
        <v>107.495694769632</v>
      </c>
      <c r="M2584" s="59">
        <v>0.63536845861551405</v>
      </c>
      <c r="N2584" s="59">
        <v>0.67417447685132503</v>
      </c>
      <c r="O2584" s="59">
        <v>0.63623968625501903</v>
      </c>
      <c r="P2584" s="59">
        <v>0.61048827646532799</v>
      </c>
      <c r="Q2584" s="59">
        <v>0.57676183802165204</v>
      </c>
      <c r="R2584" s="59">
        <v>0.58256095354047899</v>
      </c>
      <c r="S2584" s="59">
        <v>0.51318245552800201</v>
      </c>
    </row>
    <row r="2585" spans="1:19" x14ac:dyDescent="0.3">
      <c r="A2585" t="s">
        <v>2874</v>
      </c>
      <c r="B2585" t="s">
        <v>2875</v>
      </c>
      <c r="C2585" s="51" t="s">
        <v>43</v>
      </c>
      <c r="D2585" s="51" t="s">
        <v>526</v>
      </c>
      <c r="E2585" s="51" t="s">
        <v>44</v>
      </c>
      <c r="F2585" s="58">
        <v>106.753388996071</v>
      </c>
      <c r="G2585" s="58">
        <v>101.47487481042999</v>
      </c>
      <c r="H2585" s="58">
        <v>93.942659819654693</v>
      </c>
      <c r="I2585" s="58">
        <v>108.24379385421101</v>
      </c>
      <c r="J2585" s="58">
        <v>93.807127991746995</v>
      </c>
      <c r="K2585" s="58">
        <v>96.837852471956495</v>
      </c>
      <c r="L2585" s="58">
        <v>109.514272166583</v>
      </c>
      <c r="M2585" s="59">
        <v>0.63536845861551405</v>
      </c>
      <c r="N2585" s="59">
        <v>0.67417447685132503</v>
      </c>
      <c r="O2585" s="59">
        <v>0.63623968625501903</v>
      </c>
      <c r="P2585" s="59">
        <v>0.61048827646532799</v>
      </c>
      <c r="Q2585" s="59">
        <v>0.57676183802165204</v>
      </c>
      <c r="R2585" s="59">
        <v>0.58256095354047899</v>
      </c>
      <c r="S2585" s="59">
        <v>0.51318245552800201</v>
      </c>
    </row>
    <row r="2586" spans="1:19" x14ac:dyDescent="0.3">
      <c r="A2586" t="s">
        <v>2868</v>
      </c>
      <c r="B2586" t="s">
        <v>2869</v>
      </c>
      <c r="C2586" s="51" t="s">
        <v>38</v>
      </c>
      <c r="D2586" s="51" t="s">
        <v>526</v>
      </c>
      <c r="E2586" s="51" t="s">
        <v>44</v>
      </c>
      <c r="F2586" s="58">
        <v>102.97692746427499</v>
      </c>
      <c r="G2586" s="58">
        <v>104.992262847982</v>
      </c>
      <c r="H2586" s="58">
        <v>93.619071401616296</v>
      </c>
      <c r="I2586" s="58">
        <v>107.194592122141</v>
      </c>
      <c r="J2586" s="58">
        <v>93.618603447073795</v>
      </c>
      <c r="K2586" s="58">
        <v>97.182690896205898</v>
      </c>
      <c r="L2586" s="58">
        <v>109.739234441593</v>
      </c>
      <c r="M2586" s="59">
        <v>0.63535518230370502</v>
      </c>
      <c r="N2586" s="59">
        <v>0.635931533318564</v>
      </c>
      <c r="O2586" s="59">
        <v>0.58229735345718103</v>
      </c>
      <c r="P2586" s="59">
        <v>0.61048002094875398</v>
      </c>
      <c r="Q2586" s="59">
        <v>0.57675272415031897</v>
      </c>
      <c r="R2586" s="59">
        <v>0.55707758272748398</v>
      </c>
      <c r="S2586" s="59">
        <v>0.437480761906408</v>
      </c>
    </row>
    <row r="2587" spans="1:19" x14ac:dyDescent="0.3">
      <c r="A2587" t="s">
        <v>2876</v>
      </c>
      <c r="B2587" t="s">
        <v>2877</v>
      </c>
      <c r="C2587" s="51" t="s">
        <v>43</v>
      </c>
      <c r="D2587" s="51" t="s">
        <v>526</v>
      </c>
      <c r="E2587" s="51" t="s">
        <v>39</v>
      </c>
      <c r="F2587" s="58">
        <v>103.959001900281</v>
      </c>
      <c r="G2587" s="58">
        <v>105.715092567998</v>
      </c>
      <c r="H2587" s="58">
        <v>99.076297991367397</v>
      </c>
      <c r="I2587" s="58">
        <v>110.401120859239</v>
      </c>
      <c r="J2587" s="58">
        <v>96.082703458247295</v>
      </c>
      <c r="K2587" s="58">
        <v>98.580717512465398</v>
      </c>
      <c r="L2587" s="58">
        <v>109.739234441593</v>
      </c>
      <c r="M2587" s="59">
        <v>0.530857830082897</v>
      </c>
      <c r="N2587" s="59">
        <v>0.55376363643115301</v>
      </c>
      <c r="O2587" s="59">
        <v>0.52703939611691197</v>
      </c>
      <c r="P2587" s="59">
        <v>0.51588345894943399</v>
      </c>
      <c r="Q2587" s="59">
        <v>0.49216386372259002</v>
      </c>
      <c r="R2587" s="59">
        <v>0.49228852213966701</v>
      </c>
      <c r="S2587" s="59">
        <v>0.437480761906408</v>
      </c>
    </row>
    <row r="2588" spans="1:19" x14ac:dyDescent="0.3">
      <c r="A2588" t="s">
        <v>2870</v>
      </c>
      <c r="B2588" t="s">
        <v>2871</v>
      </c>
      <c r="C2588" s="51" t="s">
        <v>43</v>
      </c>
      <c r="D2588" s="51" t="s">
        <v>526</v>
      </c>
      <c r="E2588" s="51" t="s">
        <v>44</v>
      </c>
      <c r="F2588" s="58">
        <v>101.34409831550801</v>
      </c>
      <c r="G2588" s="58">
        <v>97.758594441201396</v>
      </c>
      <c r="H2588" s="58">
        <v>96.4336321374617</v>
      </c>
      <c r="I2588" s="58">
        <v>108.24379385421101</v>
      </c>
      <c r="J2588" s="58">
        <v>93.807127991746995</v>
      </c>
      <c r="K2588" s="58">
        <v>96.837852471956495</v>
      </c>
      <c r="L2588" s="58">
        <v>113.551399056458</v>
      </c>
      <c r="M2588" s="59">
        <v>0.63536845861551405</v>
      </c>
      <c r="N2588" s="59">
        <v>0.67417447685132503</v>
      </c>
      <c r="O2588" s="59">
        <v>0.63623968625501903</v>
      </c>
      <c r="P2588" s="59">
        <v>0.61048827646532799</v>
      </c>
      <c r="Q2588" s="59">
        <v>0.57676183802165204</v>
      </c>
      <c r="R2588" s="59">
        <v>0.58256095354047899</v>
      </c>
      <c r="S2588" s="59">
        <v>0.51318245552800201</v>
      </c>
    </row>
    <row r="2589" spans="1:19" x14ac:dyDescent="0.3">
      <c r="A2589" t="s">
        <v>2866</v>
      </c>
      <c r="B2589" t="s">
        <v>2867</v>
      </c>
      <c r="C2589" s="51" t="s">
        <v>38</v>
      </c>
      <c r="D2589" s="51" t="s">
        <v>526</v>
      </c>
      <c r="E2589" s="51" t="s">
        <v>39</v>
      </c>
      <c r="F2589" s="58">
        <v>103.959001900281</v>
      </c>
      <c r="G2589" s="58">
        <v>105.715092567998</v>
      </c>
      <c r="H2589" s="58">
        <v>99.076297991367397</v>
      </c>
      <c r="I2589" s="58">
        <v>110.401120859239</v>
      </c>
      <c r="J2589" s="58">
        <v>96.082703458247295</v>
      </c>
      <c r="K2589" s="58">
        <v>98.580717512465398</v>
      </c>
      <c r="L2589" s="58">
        <v>109.739234441593</v>
      </c>
      <c r="M2589" s="59">
        <v>0.530857830082897</v>
      </c>
      <c r="N2589" s="59">
        <v>0.55376363643115301</v>
      </c>
      <c r="O2589" s="59">
        <v>0.52703939611691197</v>
      </c>
      <c r="P2589" s="59">
        <v>0.51588345894943399</v>
      </c>
      <c r="Q2589" s="59">
        <v>0.49216386372259002</v>
      </c>
      <c r="R2589" s="59">
        <v>0.49228852213966701</v>
      </c>
      <c r="S2589" s="59">
        <v>0.437480761906408</v>
      </c>
    </row>
    <row r="2590" spans="1:19" x14ac:dyDescent="0.3">
      <c r="A2590" t="s">
        <v>2878</v>
      </c>
      <c r="B2590" t="s">
        <v>2879</v>
      </c>
      <c r="C2590" s="51" t="s">
        <v>43</v>
      </c>
      <c r="D2590" s="51" t="s">
        <v>526</v>
      </c>
      <c r="E2590" s="51" t="s">
        <v>39</v>
      </c>
      <c r="F2590" s="58">
        <v>103.959001900281</v>
      </c>
      <c r="G2590" s="58">
        <v>105.715092567998</v>
      </c>
      <c r="H2590" s="58">
        <v>99.076297991367397</v>
      </c>
      <c r="I2590" s="58">
        <v>110.401120859239</v>
      </c>
      <c r="J2590" s="58">
        <v>96.082703458247295</v>
      </c>
      <c r="K2590" s="58">
        <v>98.580717512465398</v>
      </c>
      <c r="L2590" s="58">
        <v>109.739234441593</v>
      </c>
      <c r="M2590" s="59">
        <v>0.530857830082897</v>
      </c>
      <c r="N2590" s="59">
        <v>0.55376363643115301</v>
      </c>
      <c r="O2590" s="59">
        <v>0.52703939611691197</v>
      </c>
      <c r="P2590" s="59">
        <v>0.51588345894943399</v>
      </c>
      <c r="Q2590" s="59">
        <v>0.49216386372259002</v>
      </c>
      <c r="R2590" s="59">
        <v>0.49228852213966701</v>
      </c>
      <c r="S2590" s="59">
        <v>0.437480761906408</v>
      </c>
    </row>
    <row r="2591" spans="1:19" x14ac:dyDescent="0.3">
      <c r="A2591" t="s">
        <v>3952</v>
      </c>
      <c r="B2591" t="s">
        <v>3953</v>
      </c>
      <c r="C2591" s="51" t="s">
        <v>38</v>
      </c>
      <c r="D2591" s="51" t="s">
        <v>526</v>
      </c>
      <c r="E2591" s="51" t="s">
        <v>39</v>
      </c>
      <c r="F2591" s="58">
        <v>112.62961426138</v>
      </c>
      <c r="G2591" s="58">
        <v>115.263093998938</v>
      </c>
      <c r="H2591" s="58">
        <v>107.04405903348599</v>
      </c>
      <c r="I2591" s="58">
        <v>115.24866384677701</v>
      </c>
      <c r="J2591" s="58">
        <v>115.40728728060201</v>
      </c>
      <c r="K2591" s="58">
        <v>100.033253229434</v>
      </c>
      <c r="L2591" s="58">
        <v>97.339940009436106</v>
      </c>
      <c r="M2591" s="59">
        <v>0.44434550155090202</v>
      </c>
      <c r="N2591" s="59">
        <v>0.472948030929915</v>
      </c>
      <c r="O2591" s="59">
        <v>0.44663903420773399</v>
      </c>
      <c r="P2591" s="59">
        <v>0.42645629627915399</v>
      </c>
      <c r="Q2591" s="59">
        <v>0.40125599479990098</v>
      </c>
      <c r="R2591" s="59">
        <v>0.40659919864460797</v>
      </c>
      <c r="S2591" s="59">
        <v>0.35636736934493302</v>
      </c>
    </row>
    <row r="2592" spans="1:19" x14ac:dyDescent="0.3">
      <c r="A2592" t="s">
        <v>3954</v>
      </c>
      <c r="B2592" t="s">
        <v>3955</v>
      </c>
      <c r="C2592" s="51" t="s">
        <v>38</v>
      </c>
      <c r="D2592" s="51" t="s">
        <v>526</v>
      </c>
      <c r="E2592" s="51" t="s">
        <v>39</v>
      </c>
      <c r="F2592" s="58">
        <v>112.62961426138</v>
      </c>
      <c r="G2592" s="58">
        <v>115.263093998938</v>
      </c>
      <c r="H2592" s="58">
        <v>107.04405903348599</v>
      </c>
      <c r="I2592" s="58">
        <v>115.24866384677701</v>
      </c>
      <c r="J2592" s="58">
        <v>115.40728728060201</v>
      </c>
      <c r="K2592" s="58">
        <v>100.033253229434</v>
      </c>
      <c r="L2592" s="58">
        <v>97.339940009436106</v>
      </c>
      <c r="M2592" s="59">
        <v>0.44434550155090202</v>
      </c>
      <c r="N2592" s="59">
        <v>0.472948030929915</v>
      </c>
      <c r="O2592" s="59">
        <v>0.44663903420773399</v>
      </c>
      <c r="P2592" s="59">
        <v>0.42645629627915399</v>
      </c>
      <c r="Q2592" s="59">
        <v>0.40125599479990098</v>
      </c>
      <c r="R2592" s="59">
        <v>0.40659919864460797</v>
      </c>
      <c r="S2592" s="59">
        <v>0.35636736934493302</v>
      </c>
    </row>
    <row r="2593" spans="1:19" x14ac:dyDescent="0.3">
      <c r="A2593" t="s">
        <v>3626</v>
      </c>
      <c r="B2593" t="s">
        <v>3627</v>
      </c>
      <c r="C2593" s="51" t="s">
        <v>38</v>
      </c>
      <c r="D2593" s="51" t="s">
        <v>526</v>
      </c>
      <c r="E2593" s="51" t="s">
        <v>39</v>
      </c>
      <c r="F2593" s="58">
        <v>122.590015166291</v>
      </c>
      <c r="G2593" s="58">
        <v>124.315071890246</v>
      </c>
      <c r="H2593" s="58">
        <v>123.424396522386</v>
      </c>
      <c r="I2593" s="58">
        <v>122.83446522867</v>
      </c>
      <c r="J2593" s="58">
        <v>105.94404524449401</v>
      </c>
      <c r="K2593" s="58">
        <v>101.614020589905</v>
      </c>
      <c r="L2593" s="58">
        <v>90.670402911190493</v>
      </c>
      <c r="M2593" s="59">
        <v>0.53205337793778595</v>
      </c>
      <c r="N2593" s="59">
        <v>0.55309784033258003</v>
      </c>
      <c r="O2593" s="59">
        <v>0.53359390960931696</v>
      </c>
      <c r="P2593" s="59">
        <v>0.51704400162082598</v>
      </c>
      <c r="Q2593" s="59">
        <v>0.49596841467706099</v>
      </c>
      <c r="R2593" s="59">
        <v>0.50115049975368697</v>
      </c>
      <c r="S2593" s="59">
        <v>0.45624200439768198</v>
      </c>
    </row>
    <row r="2594" spans="1:19" x14ac:dyDescent="0.3">
      <c r="A2594" t="s">
        <v>3624</v>
      </c>
      <c r="B2594" t="s">
        <v>3625</v>
      </c>
      <c r="C2594" s="51" t="s">
        <v>38</v>
      </c>
      <c r="D2594" s="51" t="s">
        <v>526</v>
      </c>
      <c r="E2594" s="51" t="s">
        <v>39</v>
      </c>
      <c r="F2594" s="58">
        <v>122.590015166291</v>
      </c>
      <c r="G2594" s="58">
        <v>124.315071890246</v>
      </c>
      <c r="H2594" s="58">
        <v>123.424396522386</v>
      </c>
      <c r="I2594" s="58">
        <v>122.83446522867</v>
      </c>
      <c r="J2594" s="58">
        <v>105.94404524449401</v>
      </c>
      <c r="K2594" s="58">
        <v>101.614020589905</v>
      </c>
      <c r="L2594" s="58">
        <v>90.670402911190493</v>
      </c>
      <c r="M2594" s="59">
        <v>0.53205337793778595</v>
      </c>
      <c r="N2594" s="59">
        <v>0.55309784033258003</v>
      </c>
      <c r="O2594" s="59">
        <v>0.53359390960931696</v>
      </c>
      <c r="P2594" s="59">
        <v>0.51704400162082598</v>
      </c>
      <c r="Q2594" s="59">
        <v>0.49596841467706099</v>
      </c>
      <c r="R2594" s="59">
        <v>0.50115049975368697</v>
      </c>
      <c r="S2594" s="59">
        <v>0.45624200439768198</v>
      </c>
    </row>
    <row r="2595" spans="1:19" x14ac:dyDescent="0.3">
      <c r="A2595" t="s">
        <v>3628</v>
      </c>
      <c r="B2595" t="s">
        <v>3629</v>
      </c>
      <c r="C2595" s="51" t="s">
        <v>38</v>
      </c>
      <c r="D2595" s="51" t="s">
        <v>526</v>
      </c>
      <c r="E2595" s="51" t="s">
        <v>39</v>
      </c>
      <c r="F2595" s="58">
        <v>122.590015166291</v>
      </c>
      <c r="G2595" s="58">
        <v>124.315071890246</v>
      </c>
      <c r="H2595" s="58">
        <v>123.424396522386</v>
      </c>
      <c r="I2595" s="58">
        <v>122.83446522867</v>
      </c>
      <c r="J2595" s="58">
        <v>105.94404524449401</v>
      </c>
      <c r="K2595" s="58">
        <v>101.614020589905</v>
      </c>
      <c r="L2595" s="58">
        <v>90.670402911190493</v>
      </c>
      <c r="M2595" s="59">
        <v>0.53205337793778595</v>
      </c>
      <c r="N2595" s="59">
        <v>0.55309784033258003</v>
      </c>
      <c r="O2595" s="59">
        <v>0.53359390960931696</v>
      </c>
      <c r="P2595" s="59">
        <v>0.51704400162082598</v>
      </c>
      <c r="Q2595" s="59">
        <v>0.49596841467706099</v>
      </c>
      <c r="R2595" s="59">
        <v>0.50115049975368697</v>
      </c>
      <c r="S2595" s="59">
        <v>0.45624200439768198</v>
      </c>
    </row>
    <row r="2596" spans="1:19" x14ac:dyDescent="0.3">
      <c r="A2596" t="s">
        <v>3632</v>
      </c>
      <c r="B2596" t="s">
        <v>3633</v>
      </c>
      <c r="C2596" s="51" t="s">
        <v>43</v>
      </c>
      <c r="D2596" s="51" t="s">
        <v>526</v>
      </c>
      <c r="E2596" s="51" t="s">
        <v>39</v>
      </c>
      <c r="F2596" s="58">
        <v>122.590015166291</v>
      </c>
      <c r="G2596" s="58">
        <v>124.315071890246</v>
      </c>
      <c r="H2596" s="58">
        <v>123.424396522386</v>
      </c>
      <c r="I2596" s="58">
        <v>122.83446522867</v>
      </c>
      <c r="J2596" s="58">
        <v>105.94404524449401</v>
      </c>
      <c r="K2596" s="58">
        <v>101.614020589905</v>
      </c>
      <c r="L2596" s="58">
        <v>90.670402911190493</v>
      </c>
      <c r="M2596" s="59">
        <v>0.53205337793778595</v>
      </c>
      <c r="N2596" s="59">
        <v>0.55309784033258003</v>
      </c>
      <c r="O2596" s="59">
        <v>0.53359390960931696</v>
      </c>
      <c r="P2596" s="59">
        <v>0.51704400162082598</v>
      </c>
      <c r="Q2596" s="59">
        <v>0.49596841467706099</v>
      </c>
      <c r="R2596" s="59">
        <v>0.50115049975368697</v>
      </c>
      <c r="S2596" s="59">
        <v>0.45624200439768198</v>
      </c>
    </row>
    <row r="2597" spans="1:19" x14ac:dyDescent="0.3">
      <c r="A2597" t="s">
        <v>3630</v>
      </c>
      <c r="B2597" t="s">
        <v>3631</v>
      </c>
      <c r="C2597" s="51" t="s">
        <v>43</v>
      </c>
      <c r="D2597" s="51" t="s">
        <v>526</v>
      </c>
      <c r="E2597" s="51" t="s">
        <v>39</v>
      </c>
      <c r="F2597" s="58">
        <v>122.590015166291</v>
      </c>
      <c r="G2597" s="58">
        <v>124.315071890246</v>
      </c>
      <c r="H2597" s="58">
        <v>123.424396522386</v>
      </c>
      <c r="I2597" s="58">
        <v>122.83446522867</v>
      </c>
      <c r="J2597" s="58">
        <v>105.94404524449401</v>
      </c>
      <c r="K2597" s="58">
        <v>101.614020589905</v>
      </c>
      <c r="L2597" s="58">
        <v>90.670402911190493</v>
      </c>
      <c r="M2597" s="59">
        <v>0.53205337793778595</v>
      </c>
      <c r="N2597" s="59">
        <v>0.55309784033258003</v>
      </c>
      <c r="O2597" s="59">
        <v>0.53359390960931696</v>
      </c>
      <c r="P2597" s="59">
        <v>0.51704400162082598</v>
      </c>
      <c r="Q2597" s="59">
        <v>0.49596841467706099</v>
      </c>
      <c r="R2597" s="59">
        <v>0.50115049975368697</v>
      </c>
      <c r="S2597" s="59">
        <v>0.45624200439768198</v>
      </c>
    </row>
    <row r="2598" spans="1:19" x14ac:dyDescent="0.3">
      <c r="A2598" t="s">
        <v>2894</v>
      </c>
      <c r="B2598" t="s">
        <v>2895</v>
      </c>
      <c r="C2598" s="51" t="s">
        <v>43</v>
      </c>
      <c r="D2598" s="51" t="s">
        <v>526</v>
      </c>
      <c r="E2598" s="51" t="s">
        <v>39</v>
      </c>
      <c r="F2598" s="58">
        <v>106.18334779209999</v>
      </c>
      <c r="G2598" s="58">
        <v>109.687025946551</v>
      </c>
      <c r="H2598" s="58">
        <v>107.075452250203</v>
      </c>
      <c r="I2598" s="58">
        <v>110.66366786754899</v>
      </c>
      <c r="J2598" s="58">
        <v>97.009773690889602</v>
      </c>
      <c r="K2598" s="58">
        <v>99.024068915431897</v>
      </c>
      <c r="L2598" s="58">
        <v>90.925389920498503</v>
      </c>
      <c r="M2598" s="59">
        <v>0.47569128558913398</v>
      </c>
      <c r="N2598" s="59">
        <v>0.50200261007995095</v>
      </c>
      <c r="O2598" s="59">
        <v>0.47791718514294501</v>
      </c>
      <c r="P2598" s="59">
        <v>0.45961025175773601</v>
      </c>
      <c r="Q2598" s="59">
        <v>0.43661612131923799</v>
      </c>
      <c r="R2598" s="59">
        <v>0.44151914288155503</v>
      </c>
      <c r="S2598" s="59">
        <v>0.39978230152175298</v>
      </c>
    </row>
    <row r="2599" spans="1:19" x14ac:dyDescent="0.3">
      <c r="A2599" t="s">
        <v>2896</v>
      </c>
      <c r="B2599" t="s">
        <v>2897</v>
      </c>
      <c r="C2599" s="51" t="s">
        <v>43</v>
      </c>
      <c r="D2599" s="51" t="s">
        <v>526</v>
      </c>
      <c r="E2599" s="51" t="s">
        <v>39</v>
      </c>
      <c r="F2599" s="58">
        <v>106.18334779209999</v>
      </c>
      <c r="G2599" s="58">
        <v>109.687025946551</v>
      </c>
      <c r="H2599" s="58">
        <v>107.075452250203</v>
      </c>
      <c r="I2599" s="58">
        <v>110.66366786754899</v>
      </c>
      <c r="J2599" s="58">
        <v>97.009773690889602</v>
      </c>
      <c r="K2599" s="58">
        <v>99.024068915431897</v>
      </c>
      <c r="L2599" s="58">
        <v>90.925389920498503</v>
      </c>
      <c r="M2599" s="59">
        <v>0.47569128558913398</v>
      </c>
      <c r="N2599" s="59">
        <v>0.50200261007995095</v>
      </c>
      <c r="O2599" s="59">
        <v>0.47791718514294501</v>
      </c>
      <c r="P2599" s="59">
        <v>0.45961025175773601</v>
      </c>
      <c r="Q2599" s="59">
        <v>0.43661612131923799</v>
      </c>
      <c r="R2599" s="59">
        <v>0.44151914288155503</v>
      </c>
      <c r="S2599" s="59">
        <v>0.39978230152175298</v>
      </c>
    </row>
    <row r="2600" spans="1:19" x14ac:dyDescent="0.3">
      <c r="A2600" t="s">
        <v>2900</v>
      </c>
      <c r="B2600" t="s">
        <v>2901</v>
      </c>
      <c r="C2600" s="51" t="s">
        <v>43</v>
      </c>
      <c r="D2600" s="51" t="s">
        <v>526</v>
      </c>
      <c r="E2600" s="51" t="s">
        <v>39</v>
      </c>
      <c r="F2600" s="58">
        <v>106.18334779209999</v>
      </c>
      <c r="G2600" s="58">
        <v>109.687025946551</v>
      </c>
      <c r="H2600" s="58">
        <v>107.075452250203</v>
      </c>
      <c r="I2600" s="58">
        <v>110.66366786754899</v>
      </c>
      <c r="J2600" s="58">
        <v>97.009773690889602</v>
      </c>
      <c r="K2600" s="58">
        <v>99.024068915431897</v>
      </c>
      <c r="L2600" s="58">
        <v>90.925389920498503</v>
      </c>
      <c r="M2600" s="59">
        <v>0.47569128558913398</v>
      </c>
      <c r="N2600" s="59">
        <v>0.50200261007995095</v>
      </c>
      <c r="O2600" s="59">
        <v>0.47791718514294501</v>
      </c>
      <c r="P2600" s="59">
        <v>0.45961025175773601</v>
      </c>
      <c r="Q2600" s="59">
        <v>0.43661612131923799</v>
      </c>
      <c r="R2600" s="59">
        <v>0.44151914288155503</v>
      </c>
      <c r="S2600" s="59">
        <v>0.39978230152175298</v>
      </c>
    </row>
    <row r="2601" spans="1:19" x14ac:dyDescent="0.3">
      <c r="A2601" t="s">
        <v>2898</v>
      </c>
      <c r="B2601" t="s">
        <v>2899</v>
      </c>
      <c r="C2601" s="51" t="s">
        <v>43</v>
      </c>
      <c r="D2601" s="51" t="s">
        <v>526</v>
      </c>
      <c r="E2601" s="51" t="s">
        <v>39</v>
      </c>
      <c r="F2601" s="58">
        <v>106.18334779209999</v>
      </c>
      <c r="G2601" s="58">
        <v>109.687025946551</v>
      </c>
      <c r="H2601" s="58">
        <v>107.075452250203</v>
      </c>
      <c r="I2601" s="58">
        <v>110.66366786754899</v>
      </c>
      <c r="J2601" s="58">
        <v>97.009773690889602</v>
      </c>
      <c r="K2601" s="58">
        <v>99.024068915431897</v>
      </c>
      <c r="L2601" s="58">
        <v>90.925389920498503</v>
      </c>
      <c r="M2601" s="59">
        <v>0.47569128558913398</v>
      </c>
      <c r="N2601" s="59">
        <v>0.50200261007995095</v>
      </c>
      <c r="O2601" s="59">
        <v>0.47791718514294501</v>
      </c>
      <c r="P2601" s="59">
        <v>0.45961025175773601</v>
      </c>
      <c r="Q2601" s="59">
        <v>0.43661612131923799</v>
      </c>
      <c r="R2601" s="59">
        <v>0.44151914288155503</v>
      </c>
      <c r="S2601" s="59">
        <v>0.39978230152175298</v>
      </c>
    </row>
    <row r="2602" spans="1:19" x14ac:dyDescent="0.3">
      <c r="A2602" t="s">
        <v>2892</v>
      </c>
      <c r="B2602" t="s">
        <v>2893</v>
      </c>
      <c r="C2602" s="51" t="s">
        <v>38</v>
      </c>
      <c r="D2602" s="51" t="s">
        <v>526</v>
      </c>
      <c r="E2602" s="51" t="s">
        <v>39</v>
      </c>
      <c r="F2602" s="58">
        <v>106.18334779209999</v>
      </c>
      <c r="G2602" s="58">
        <v>109.687025946551</v>
      </c>
      <c r="H2602" s="58">
        <v>107.075452250203</v>
      </c>
      <c r="I2602" s="58">
        <v>110.66366786754899</v>
      </c>
      <c r="J2602" s="58">
        <v>97.009773690889602</v>
      </c>
      <c r="K2602" s="58">
        <v>99.024068915431897</v>
      </c>
      <c r="L2602" s="58">
        <v>90.925389920498503</v>
      </c>
      <c r="M2602" s="59">
        <v>0.47569128558913398</v>
      </c>
      <c r="N2602" s="59">
        <v>0.50200261007995095</v>
      </c>
      <c r="O2602" s="59">
        <v>0.47791718514294501</v>
      </c>
      <c r="P2602" s="59">
        <v>0.45961025175773601</v>
      </c>
      <c r="Q2602" s="59">
        <v>0.43661612131923799</v>
      </c>
      <c r="R2602" s="59">
        <v>0.44151914288155503</v>
      </c>
      <c r="S2602" s="59">
        <v>0.39978230152175298</v>
      </c>
    </row>
    <row r="2603" spans="1:19" x14ac:dyDescent="0.3">
      <c r="A2603" t="s">
        <v>2890</v>
      </c>
      <c r="B2603" t="s">
        <v>2891</v>
      </c>
      <c r="C2603" s="51" t="s">
        <v>38</v>
      </c>
      <c r="D2603" s="51" t="s">
        <v>526</v>
      </c>
      <c r="E2603" s="51" t="s">
        <v>39</v>
      </c>
      <c r="F2603" s="58">
        <v>106.18334779209999</v>
      </c>
      <c r="G2603" s="58">
        <v>109.687025946551</v>
      </c>
      <c r="H2603" s="58">
        <v>107.075452250203</v>
      </c>
      <c r="I2603" s="58">
        <v>110.66366786754899</v>
      </c>
      <c r="J2603" s="58">
        <v>97.009773690889602</v>
      </c>
      <c r="K2603" s="58">
        <v>99.024068915431897</v>
      </c>
      <c r="L2603" s="58">
        <v>90.925389920498503</v>
      </c>
      <c r="M2603" s="59">
        <v>0.47569128558913398</v>
      </c>
      <c r="N2603" s="59">
        <v>0.50200261007995095</v>
      </c>
      <c r="O2603" s="59">
        <v>0.47791718514294501</v>
      </c>
      <c r="P2603" s="59">
        <v>0.45961025175773601</v>
      </c>
      <c r="Q2603" s="59">
        <v>0.43661612131923799</v>
      </c>
      <c r="R2603" s="59">
        <v>0.44151914288155503</v>
      </c>
      <c r="S2603" s="59">
        <v>0.39978230152175298</v>
      </c>
    </row>
    <row r="2604" spans="1:19" x14ac:dyDescent="0.3">
      <c r="A2604" t="s">
        <v>635</v>
      </c>
      <c r="B2604" t="s">
        <v>636</v>
      </c>
      <c r="C2604" s="51" t="s">
        <v>38</v>
      </c>
      <c r="D2604" s="51" t="s">
        <v>526</v>
      </c>
      <c r="E2604" s="51" t="s">
        <v>44</v>
      </c>
      <c r="F2604" s="58">
        <v>100.147093713183</v>
      </c>
      <c r="G2604" s="58">
        <v>103.008760014953</v>
      </c>
      <c r="H2604" s="58">
        <v>123.77278558163</v>
      </c>
      <c r="I2604" s="58">
        <v>117.752723437428</v>
      </c>
      <c r="J2604" s="58">
        <v>116.79295354226799</v>
      </c>
      <c r="K2604" s="58">
        <v>99.306765561393703</v>
      </c>
      <c r="L2604" s="58">
        <v>99.190925813270198</v>
      </c>
      <c r="M2604" s="59">
        <v>0.60584631684620005</v>
      </c>
      <c r="N2604" s="59">
        <v>0.650889891566099</v>
      </c>
      <c r="O2604" s="59">
        <v>0.61097657959959695</v>
      </c>
      <c r="P2604" s="59">
        <v>0.574499649159398</v>
      </c>
      <c r="Q2604" s="59">
        <v>0.53490480646760497</v>
      </c>
      <c r="R2604" s="59">
        <v>0.54747159218210895</v>
      </c>
      <c r="S2604" s="59">
        <v>0.47150033148509801</v>
      </c>
    </row>
    <row r="2605" spans="1:19" x14ac:dyDescent="0.3">
      <c r="A2605" t="s">
        <v>637</v>
      </c>
      <c r="B2605" t="s">
        <v>638</v>
      </c>
      <c r="C2605" s="51" t="s">
        <v>38</v>
      </c>
      <c r="D2605" s="51" t="s">
        <v>526</v>
      </c>
      <c r="E2605" s="51" t="s">
        <v>44</v>
      </c>
      <c r="F2605" s="58">
        <v>113.666251422572</v>
      </c>
      <c r="G2605" s="58">
        <v>105.4862824512</v>
      </c>
      <c r="H2605" s="58">
        <v>124.60307942904301</v>
      </c>
      <c r="I2605" s="58">
        <v>116.436043191195</v>
      </c>
      <c r="J2605" s="58">
        <v>115.58473634005701</v>
      </c>
      <c r="K2605" s="58">
        <v>93.064036569629494</v>
      </c>
      <c r="L2605" s="58">
        <v>97.172376320347198</v>
      </c>
      <c r="M2605" s="59">
        <v>0.60584631684620005</v>
      </c>
      <c r="N2605" s="59">
        <v>0.650889891566099</v>
      </c>
      <c r="O2605" s="59">
        <v>0.61097657959959695</v>
      </c>
      <c r="P2605" s="59">
        <v>0.574499649159398</v>
      </c>
      <c r="Q2605" s="59">
        <v>0.53490480646760497</v>
      </c>
      <c r="R2605" s="59">
        <v>0.54747159218210895</v>
      </c>
      <c r="S2605" s="59">
        <v>0.47150033148509801</v>
      </c>
    </row>
    <row r="2606" spans="1:19" x14ac:dyDescent="0.3">
      <c r="A2606" t="s">
        <v>639</v>
      </c>
      <c r="B2606" t="s">
        <v>640</v>
      </c>
      <c r="C2606" s="51" t="s">
        <v>43</v>
      </c>
      <c r="D2606" s="51" t="s">
        <v>526</v>
      </c>
      <c r="E2606" s="51" t="s">
        <v>39</v>
      </c>
      <c r="F2606" s="58">
        <v>104.00236807024901</v>
      </c>
      <c r="G2606" s="58">
        <v>101.391409216209</v>
      </c>
      <c r="H2606" s="58">
        <v>118.93297278911901</v>
      </c>
      <c r="I2606" s="58">
        <v>112.790165006962</v>
      </c>
      <c r="J2606" s="58">
        <v>112.713314246609</v>
      </c>
      <c r="K2606" s="58">
        <v>96.604621575885403</v>
      </c>
      <c r="L2606" s="58">
        <v>97.398538468567907</v>
      </c>
      <c r="M2606" s="59">
        <v>0.47658568064493401</v>
      </c>
      <c r="N2606" s="59">
        <v>0.50667108714593101</v>
      </c>
      <c r="O2606" s="59">
        <v>0.479563410403055</v>
      </c>
      <c r="P2606" s="59">
        <v>0.455993650956659</v>
      </c>
      <c r="Q2606" s="59">
        <v>0.42755098154222898</v>
      </c>
      <c r="R2606" s="59">
        <v>0.435273957268898</v>
      </c>
      <c r="S2606" s="59">
        <v>0.37805508156892598</v>
      </c>
    </row>
    <row r="2607" spans="1:19" x14ac:dyDescent="0.3">
      <c r="A2607" t="s">
        <v>2754</v>
      </c>
      <c r="B2607" t="s">
        <v>2755</v>
      </c>
      <c r="C2607" s="51" t="s">
        <v>38</v>
      </c>
      <c r="D2607" s="51" t="s">
        <v>526</v>
      </c>
      <c r="E2607" s="51" t="s">
        <v>39</v>
      </c>
      <c r="F2607" s="58">
        <v>94.280082393559397</v>
      </c>
      <c r="G2607" s="58">
        <v>87.1443181551317</v>
      </c>
      <c r="H2607" s="58">
        <v>92.092945014531395</v>
      </c>
      <c r="I2607" s="58">
        <v>94.112770641296194</v>
      </c>
      <c r="J2607" s="58">
        <v>92.548923915512404</v>
      </c>
      <c r="K2607" s="58">
        <v>95.421777851448496</v>
      </c>
      <c r="L2607" s="58"/>
      <c r="M2607" s="59">
        <v>0.36725884281583598</v>
      </c>
      <c r="N2607" s="59">
        <v>0.39832487249842402</v>
      </c>
      <c r="O2607" s="59">
        <v>0.36830328635554899</v>
      </c>
      <c r="P2607" s="59">
        <v>0.35251895950628598</v>
      </c>
      <c r="Q2607" s="59">
        <v>0.328354106242567</v>
      </c>
      <c r="R2607" s="59">
        <v>0.32990153487735102</v>
      </c>
      <c r="S2607" s="59">
        <v>0.28904167241211798</v>
      </c>
    </row>
    <row r="2608" spans="1:19" x14ac:dyDescent="0.3">
      <c r="A2608" t="s">
        <v>2750</v>
      </c>
      <c r="B2608" t="s">
        <v>2751</v>
      </c>
      <c r="C2608" s="51" t="s">
        <v>38</v>
      </c>
      <c r="D2608" s="51" t="s">
        <v>526</v>
      </c>
      <c r="E2608" s="51" t="s">
        <v>39</v>
      </c>
      <c r="F2608" s="58">
        <v>94.280082393559397</v>
      </c>
      <c r="G2608" s="58">
        <v>87.1443181551317</v>
      </c>
      <c r="H2608" s="58">
        <v>92.092945014531395</v>
      </c>
      <c r="I2608" s="58">
        <v>94.112770641296194</v>
      </c>
      <c r="J2608" s="58">
        <v>92.548923915512404</v>
      </c>
      <c r="K2608" s="58">
        <v>95.421777851448496</v>
      </c>
      <c r="L2608" s="58"/>
      <c r="M2608" s="59">
        <v>0.36725884281583598</v>
      </c>
      <c r="N2608" s="59">
        <v>0.39832487249842402</v>
      </c>
      <c r="O2608" s="59">
        <v>0.36830328635554899</v>
      </c>
      <c r="P2608" s="59">
        <v>0.35251895950628598</v>
      </c>
      <c r="Q2608" s="59">
        <v>0.328354106242567</v>
      </c>
      <c r="R2608" s="59">
        <v>0.32990153487735102</v>
      </c>
      <c r="S2608" s="59">
        <v>0.28904167241211798</v>
      </c>
    </row>
    <row r="2609" spans="1:19" x14ac:dyDescent="0.3">
      <c r="A2609" t="s">
        <v>2752</v>
      </c>
      <c r="B2609" t="s">
        <v>2753</v>
      </c>
      <c r="C2609" s="51" t="s">
        <v>38</v>
      </c>
      <c r="D2609" s="51" t="s">
        <v>526</v>
      </c>
      <c r="E2609" s="51" t="s">
        <v>39</v>
      </c>
      <c r="F2609" s="58">
        <v>94.280082393559397</v>
      </c>
      <c r="G2609" s="58">
        <v>87.1443181551317</v>
      </c>
      <c r="H2609" s="58">
        <v>92.092945014531395</v>
      </c>
      <c r="I2609" s="58">
        <v>94.112770641296194</v>
      </c>
      <c r="J2609" s="58">
        <v>92.548923915512404</v>
      </c>
      <c r="K2609" s="58">
        <v>95.421777851448496</v>
      </c>
      <c r="L2609" s="58"/>
      <c r="M2609" s="59">
        <v>0.36725884281583598</v>
      </c>
      <c r="N2609" s="59">
        <v>0.39832487249842402</v>
      </c>
      <c r="O2609" s="59">
        <v>0.36830328635554899</v>
      </c>
      <c r="P2609" s="59">
        <v>0.35251895950628598</v>
      </c>
      <c r="Q2609" s="59">
        <v>0.328354106242567</v>
      </c>
      <c r="R2609" s="59">
        <v>0.32990153487735102</v>
      </c>
      <c r="S2609" s="59">
        <v>0.28904167241211798</v>
      </c>
    </row>
    <row r="2610" spans="1:19" x14ac:dyDescent="0.3">
      <c r="A2610" t="s">
        <v>3980</v>
      </c>
      <c r="B2610" t="s">
        <v>3981</v>
      </c>
      <c r="C2610" s="51" t="s">
        <v>43</v>
      </c>
      <c r="D2610" s="51" t="s">
        <v>526</v>
      </c>
      <c r="E2610" s="51" t="s">
        <v>44</v>
      </c>
      <c r="F2610" s="58">
        <v>106.294111762748</v>
      </c>
      <c r="G2610" s="58">
        <v>90.953472764303299</v>
      </c>
      <c r="H2610" s="58">
        <v>88.1543066575381</v>
      </c>
      <c r="I2610" s="58">
        <v>90.730521215044106</v>
      </c>
      <c r="J2610" s="58">
        <v>81.870380227390001</v>
      </c>
      <c r="K2610" s="58">
        <v>98.512401115189405</v>
      </c>
      <c r="L2610" s="58">
        <v>100.86470150548099</v>
      </c>
      <c r="M2610" s="59">
        <v>0.60227712928766997</v>
      </c>
      <c r="N2610" s="59">
        <v>0.64405110360637396</v>
      </c>
      <c r="O2610" s="59">
        <v>0.60556399703248398</v>
      </c>
      <c r="P2610" s="59">
        <v>0.57206229549401899</v>
      </c>
      <c r="Q2610" s="59">
        <v>0.53477773845780796</v>
      </c>
      <c r="R2610" s="59">
        <v>0.54634238747967601</v>
      </c>
      <c r="S2610" s="59">
        <v>0.46133278083387702</v>
      </c>
    </row>
    <row r="2611" spans="1:19" x14ac:dyDescent="0.3">
      <c r="A2611" t="s">
        <v>3536</v>
      </c>
      <c r="B2611" t="s">
        <v>3537</v>
      </c>
      <c r="C2611" s="51" t="s">
        <v>38</v>
      </c>
      <c r="D2611" s="51" t="s">
        <v>526</v>
      </c>
      <c r="E2611" s="51" t="s">
        <v>44</v>
      </c>
      <c r="F2611" s="58">
        <v>97.116477326008606</v>
      </c>
      <c r="G2611" s="58">
        <v>90.778538970771294</v>
      </c>
      <c r="H2611" s="58">
        <v>93.285092963539498</v>
      </c>
      <c r="I2611" s="58">
        <v>88.364639236740601</v>
      </c>
      <c r="J2611" s="58">
        <v>82.890097014525395</v>
      </c>
      <c r="K2611" s="58">
        <v>104.477140389673</v>
      </c>
      <c r="L2611" s="58">
        <v>101.16919863195</v>
      </c>
      <c r="M2611" s="59">
        <v>0.60227712928766997</v>
      </c>
      <c r="N2611" s="59">
        <v>0.644048502276102</v>
      </c>
      <c r="O2611" s="59">
        <v>0.60555736964668005</v>
      </c>
      <c r="P2611" s="59">
        <v>0.57206229549401899</v>
      </c>
      <c r="Q2611" s="59">
        <v>0.53477773845780796</v>
      </c>
      <c r="R2611" s="59">
        <v>0.54633652800667898</v>
      </c>
      <c r="S2611" s="59">
        <v>0.461357823423094</v>
      </c>
    </row>
    <row r="2612" spans="1:19" x14ac:dyDescent="0.3">
      <c r="A2612" t="s">
        <v>2625</v>
      </c>
      <c r="B2612" t="s">
        <v>2626</v>
      </c>
      <c r="C2612" s="51" t="s">
        <v>38</v>
      </c>
      <c r="D2612" s="51" t="s">
        <v>526</v>
      </c>
      <c r="E2612" s="51" t="s">
        <v>44</v>
      </c>
      <c r="F2612" s="58">
        <v>115.539680888646</v>
      </c>
      <c r="G2612" s="58">
        <v>122.89027309977</v>
      </c>
      <c r="H2612" s="58">
        <v>117.786023507552</v>
      </c>
      <c r="I2612" s="58">
        <v>110.082227419552</v>
      </c>
      <c r="J2612" s="58">
        <v>107.530855830287</v>
      </c>
      <c r="K2612" s="58">
        <v>97.344715879708403</v>
      </c>
      <c r="L2612" s="58">
        <v>90.187439991831496</v>
      </c>
      <c r="M2612" s="59">
        <v>0.63219104767695999</v>
      </c>
      <c r="N2612" s="59">
        <v>0.67202564609859505</v>
      </c>
      <c r="O2612" s="59">
        <v>0.63607760020573301</v>
      </c>
      <c r="P2612" s="59">
        <v>0.60629087268436099</v>
      </c>
      <c r="Q2612" s="59">
        <v>0.57242670544380803</v>
      </c>
      <c r="R2612" s="59">
        <v>0.581851064116093</v>
      </c>
      <c r="S2612" s="59">
        <v>0.51837662499061599</v>
      </c>
    </row>
    <row r="2613" spans="1:19" x14ac:dyDescent="0.3">
      <c r="A2613" t="s">
        <v>2623</v>
      </c>
      <c r="B2613" t="s">
        <v>2624</v>
      </c>
      <c r="C2613" s="51" t="s">
        <v>38</v>
      </c>
      <c r="D2613" s="51" t="s">
        <v>526</v>
      </c>
      <c r="E2613" s="51" t="s">
        <v>44</v>
      </c>
      <c r="F2613" s="58">
        <v>118.240290007314</v>
      </c>
      <c r="G2613" s="58">
        <v>124.129034317894</v>
      </c>
      <c r="H2613" s="58">
        <v>118.616355178118</v>
      </c>
      <c r="I2613" s="58">
        <v>104.81149759760601</v>
      </c>
      <c r="J2613" s="58">
        <v>99.073296807452607</v>
      </c>
      <c r="K2613" s="58">
        <v>97.344715879708403</v>
      </c>
      <c r="L2613" s="58">
        <v>92.206017388782698</v>
      </c>
      <c r="M2613" s="59">
        <v>0.63219104767695999</v>
      </c>
      <c r="N2613" s="59">
        <v>0.67202564609859505</v>
      </c>
      <c r="O2613" s="59">
        <v>0.63607760020573301</v>
      </c>
      <c r="P2613" s="59">
        <v>0.60629087268436099</v>
      </c>
      <c r="Q2613" s="59">
        <v>0.57242670544380803</v>
      </c>
      <c r="R2613" s="59">
        <v>0.581851064116093</v>
      </c>
      <c r="S2613" s="59">
        <v>0.51837662499061599</v>
      </c>
    </row>
    <row r="2614" spans="1:19" x14ac:dyDescent="0.3">
      <c r="A2614" t="s">
        <v>2629</v>
      </c>
      <c r="B2614" t="s">
        <v>2630</v>
      </c>
      <c r="C2614" s="51" t="s">
        <v>43</v>
      </c>
      <c r="D2614" s="51" t="s">
        <v>526</v>
      </c>
      <c r="E2614" s="51" t="s">
        <v>44</v>
      </c>
      <c r="F2614" s="58">
        <v>113.898757449717</v>
      </c>
      <c r="G2614" s="58">
        <v>125.54272932955</v>
      </c>
      <c r="H2614" s="58">
        <v>113.48553104896401</v>
      </c>
      <c r="I2614" s="58">
        <v>105.860699329677</v>
      </c>
      <c r="J2614" s="58">
        <v>101.67827023430701</v>
      </c>
      <c r="K2614" s="58">
        <v>99.707751739647904</v>
      </c>
      <c r="L2614" s="58">
        <v>97.957205016319605</v>
      </c>
      <c r="M2614" s="59">
        <v>0.63218212237926696</v>
      </c>
      <c r="N2614" s="59">
        <v>0.67202081938815805</v>
      </c>
      <c r="O2614" s="59">
        <v>0.63607148239254596</v>
      </c>
      <c r="P2614" s="59">
        <v>0.60628809055718702</v>
      </c>
      <c r="Q2614" s="59">
        <v>0.57242670544380803</v>
      </c>
      <c r="R2614" s="59">
        <v>0.58184572163890302</v>
      </c>
      <c r="S2614" s="59">
        <v>0.51837048726771995</v>
      </c>
    </row>
    <row r="2615" spans="1:19" x14ac:dyDescent="0.3">
      <c r="A2615" t="s">
        <v>2627</v>
      </c>
      <c r="B2615" t="s">
        <v>2628</v>
      </c>
      <c r="C2615" s="51" t="s">
        <v>43</v>
      </c>
      <c r="D2615" s="51" t="s">
        <v>526</v>
      </c>
      <c r="E2615" s="51" t="s">
        <v>44</v>
      </c>
      <c r="F2615" s="58">
        <v>113.898757449717</v>
      </c>
      <c r="G2615" s="58">
        <v>110.67759471206701</v>
      </c>
      <c r="H2615" s="58">
        <v>116.80103296571799</v>
      </c>
      <c r="I2615" s="58">
        <v>105.860699329677</v>
      </c>
      <c r="J2615" s="58">
        <v>106.511187302346</v>
      </c>
      <c r="K2615" s="58">
        <v>95.543865605727802</v>
      </c>
      <c r="L2615" s="58">
        <v>91.901528633522304</v>
      </c>
      <c r="M2615" s="59">
        <v>0.63218212237926696</v>
      </c>
      <c r="N2615" s="59">
        <v>0.67202081938815805</v>
      </c>
      <c r="O2615" s="59">
        <v>0.63607148239254596</v>
      </c>
      <c r="P2615" s="59">
        <v>0.60628809055718702</v>
      </c>
      <c r="Q2615" s="59">
        <v>0.57242670544380803</v>
      </c>
      <c r="R2615" s="59">
        <v>0.58184572163890302</v>
      </c>
      <c r="S2615" s="59">
        <v>0.51837048726771995</v>
      </c>
    </row>
    <row r="2616" spans="1:19" x14ac:dyDescent="0.3">
      <c r="A2616" t="s">
        <v>3250</v>
      </c>
      <c r="B2616" t="s">
        <v>3251</v>
      </c>
      <c r="C2616" s="51" t="s">
        <v>38</v>
      </c>
      <c r="D2616" s="51" t="s">
        <v>526</v>
      </c>
      <c r="E2616" s="51" t="s">
        <v>44</v>
      </c>
      <c r="F2616" s="58">
        <v>96.521705935514206</v>
      </c>
      <c r="G2616" s="58">
        <v>96.3009935112254</v>
      </c>
      <c r="H2616" s="58">
        <v>100.258736737085</v>
      </c>
      <c r="I2616" s="58">
        <v>93.832120234085195</v>
      </c>
      <c r="J2616" s="58">
        <v>89.429073138826595</v>
      </c>
      <c r="K2616" s="58">
        <v>90.691538120423104</v>
      </c>
      <c r="L2616" s="58">
        <v>92.680330059412697</v>
      </c>
      <c r="M2616" s="59">
        <v>0.56704888070426096</v>
      </c>
      <c r="N2616" s="59">
        <v>0.61520637412840395</v>
      </c>
      <c r="O2616" s="59">
        <v>0.571324030404185</v>
      </c>
      <c r="P2616" s="59">
        <v>0.53642632128536405</v>
      </c>
      <c r="Q2616" s="59">
        <v>0.49665498661986801</v>
      </c>
      <c r="R2616" s="59">
        <v>0.50660831489230496</v>
      </c>
      <c r="S2616" s="59">
        <v>0.43351633691029001</v>
      </c>
    </row>
    <row r="2617" spans="1:19" x14ac:dyDescent="0.3">
      <c r="A2617" t="s">
        <v>1142</v>
      </c>
      <c r="B2617" t="s">
        <v>1143</v>
      </c>
      <c r="C2617" s="51" t="s">
        <v>38</v>
      </c>
      <c r="D2617" s="51" t="s">
        <v>526</v>
      </c>
      <c r="E2617" s="51" t="s">
        <v>39</v>
      </c>
      <c r="F2617" s="58">
        <v>89.527297631924299</v>
      </c>
      <c r="G2617" s="58">
        <v>86.436501532513404</v>
      </c>
      <c r="H2617" s="58">
        <v>92.603254990356007</v>
      </c>
      <c r="I2617" s="58">
        <v>87.441302260471502</v>
      </c>
      <c r="J2617" s="58">
        <v>83.061417156235294</v>
      </c>
      <c r="K2617" s="58">
        <v>104.687599153319</v>
      </c>
      <c r="L2617" s="58">
        <v>98.629050302280305</v>
      </c>
      <c r="M2617" s="59">
        <v>0.41621576670157401</v>
      </c>
      <c r="N2617" s="59">
        <v>0.44897286449697299</v>
      </c>
      <c r="O2617" s="59">
        <v>0.41910074494738297</v>
      </c>
      <c r="P2617" s="59">
        <v>0.39652557236536601</v>
      </c>
      <c r="Q2617" s="59">
        <v>0.36825951149824798</v>
      </c>
      <c r="R2617" s="59">
        <v>0.37442001079002701</v>
      </c>
      <c r="S2617" s="59">
        <v>0.32308826528275297</v>
      </c>
    </row>
    <row r="2618" spans="1:19" x14ac:dyDescent="0.3">
      <c r="A2618" t="s">
        <v>1148</v>
      </c>
      <c r="B2618" t="s">
        <v>1149</v>
      </c>
      <c r="C2618" s="51" t="s">
        <v>43</v>
      </c>
      <c r="D2618" s="51" t="s">
        <v>526</v>
      </c>
      <c r="E2618" s="51" t="s">
        <v>39</v>
      </c>
      <c r="F2618" s="58">
        <v>89.527297631924299</v>
      </c>
      <c r="G2618" s="58">
        <v>86.436501532513404</v>
      </c>
      <c r="H2618" s="58">
        <v>92.603254990356007</v>
      </c>
      <c r="I2618" s="58">
        <v>87.441302260471502</v>
      </c>
      <c r="J2618" s="58">
        <v>83.061417156235294</v>
      </c>
      <c r="K2618" s="58">
        <v>104.687599153319</v>
      </c>
      <c r="L2618" s="58">
        <v>98.629050302280305</v>
      </c>
      <c r="M2618" s="59">
        <v>0.41621576670157401</v>
      </c>
      <c r="N2618" s="59">
        <v>0.44897286449697299</v>
      </c>
      <c r="O2618" s="59">
        <v>0.41910074494738297</v>
      </c>
      <c r="P2618" s="59">
        <v>0.39652557236536601</v>
      </c>
      <c r="Q2618" s="59">
        <v>0.36825951149824798</v>
      </c>
      <c r="R2618" s="59">
        <v>0.37442001079002701</v>
      </c>
      <c r="S2618" s="59">
        <v>0.32308826528275297</v>
      </c>
    </row>
    <row r="2619" spans="1:19" x14ac:dyDescent="0.3">
      <c r="A2619" t="s">
        <v>1140</v>
      </c>
      <c r="B2619" t="s">
        <v>1141</v>
      </c>
      <c r="C2619" s="51" t="s">
        <v>38</v>
      </c>
      <c r="D2619" s="51" t="s">
        <v>526</v>
      </c>
      <c r="E2619" s="51" t="s">
        <v>39</v>
      </c>
      <c r="F2619" s="58">
        <v>89.527297631924299</v>
      </c>
      <c r="G2619" s="58">
        <v>86.436501532513404</v>
      </c>
      <c r="H2619" s="58">
        <v>92.603254990356007</v>
      </c>
      <c r="I2619" s="58">
        <v>87.441302260471502</v>
      </c>
      <c r="J2619" s="58">
        <v>83.061417156235294</v>
      </c>
      <c r="K2619" s="58">
        <v>104.687599153319</v>
      </c>
      <c r="L2619" s="58">
        <v>98.629050302280305</v>
      </c>
      <c r="M2619" s="59">
        <v>0.41621576670157401</v>
      </c>
      <c r="N2619" s="59">
        <v>0.44897286449697299</v>
      </c>
      <c r="O2619" s="59">
        <v>0.41910074494738297</v>
      </c>
      <c r="P2619" s="59">
        <v>0.39652557236536601</v>
      </c>
      <c r="Q2619" s="59">
        <v>0.36825951149824798</v>
      </c>
      <c r="R2619" s="59">
        <v>0.37442001079002701</v>
      </c>
      <c r="S2619" s="59">
        <v>0.32308826528275297</v>
      </c>
    </row>
    <row r="2620" spans="1:19" x14ac:dyDescent="0.3">
      <c r="A2620" t="s">
        <v>1138</v>
      </c>
      <c r="B2620" t="s">
        <v>1139</v>
      </c>
      <c r="C2620" s="51" t="s">
        <v>38</v>
      </c>
      <c r="D2620" s="51" t="s">
        <v>526</v>
      </c>
      <c r="E2620" s="51" t="s">
        <v>39</v>
      </c>
      <c r="F2620" s="58">
        <v>89.527297631924299</v>
      </c>
      <c r="G2620" s="58">
        <v>86.436501532513404</v>
      </c>
      <c r="H2620" s="58">
        <v>92.603254990356007</v>
      </c>
      <c r="I2620" s="58">
        <v>87.441302260471502</v>
      </c>
      <c r="J2620" s="58">
        <v>83.061417156235294</v>
      </c>
      <c r="K2620" s="58">
        <v>104.687599153319</v>
      </c>
      <c r="L2620" s="58">
        <v>98.629050302280305</v>
      </c>
      <c r="M2620" s="59">
        <v>0.41621576670157401</v>
      </c>
      <c r="N2620" s="59">
        <v>0.44897286449697299</v>
      </c>
      <c r="O2620" s="59">
        <v>0.41910074494738297</v>
      </c>
      <c r="P2620" s="59">
        <v>0.39652557236536601</v>
      </c>
      <c r="Q2620" s="59">
        <v>0.36825951149824798</v>
      </c>
      <c r="R2620" s="59">
        <v>0.37442001079002701</v>
      </c>
      <c r="S2620" s="59">
        <v>0.32308826528275297</v>
      </c>
    </row>
    <row r="2621" spans="1:19" x14ac:dyDescent="0.3">
      <c r="A2621" t="s">
        <v>1150</v>
      </c>
      <c r="B2621" t="s">
        <v>1151</v>
      </c>
      <c r="C2621" s="51" t="s">
        <v>43</v>
      </c>
      <c r="D2621" s="51" t="s">
        <v>526</v>
      </c>
      <c r="E2621" s="51" t="s">
        <v>39</v>
      </c>
      <c r="F2621" s="58">
        <v>89.527297631924299</v>
      </c>
      <c r="G2621" s="58">
        <v>86.436501532513404</v>
      </c>
      <c r="H2621" s="58">
        <v>92.603254990356007</v>
      </c>
      <c r="I2621" s="58">
        <v>87.441302260471502</v>
      </c>
      <c r="J2621" s="58">
        <v>83.061417156235294</v>
      </c>
      <c r="K2621" s="58">
        <v>104.687599153319</v>
      </c>
      <c r="L2621" s="58">
        <v>98.629050302280305</v>
      </c>
      <c r="M2621" s="59">
        <v>0.41621576670157401</v>
      </c>
      <c r="N2621" s="59">
        <v>0.44897286449697299</v>
      </c>
      <c r="O2621" s="59">
        <v>0.41910074494738297</v>
      </c>
      <c r="P2621" s="59">
        <v>0.39652557236536601</v>
      </c>
      <c r="Q2621" s="59">
        <v>0.36825951149824798</v>
      </c>
      <c r="R2621" s="59">
        <v>0.37442001079002701</v>
      </c>
      <c r="S2621" s="59">
        <v>0.32308826528275297</v>
      </c>
    </row>
    <row r="2622" spans="1:19" x14ac:dyDescent="0.3">
      <c r="A2622" t="s">
        <v>1144</v>
      </c>
      <c r="B2622" t="s">
        <v>1145</v>
      </c>
      <c r="C2622" s="51" t="s">
        <v>38</v>
      </c>
      <c r="D2622" s="51" t="s">
        <v>526</v>
      </c>
      <c r="E2622" s="51" t="s">
        <v>39</v>
      </c>
      <c r="F2622" s="58">
        <v>89.527297631924299</v>
      </c>
      <c r="G2622" s="58">
        <v>86.436501532513404</v>
      </c>
      <c r="H2622" s="58">
        <v>92.603254990356007</v>
      </c>
      <c r="I2622" s="58">
        <v>87.441302260471502</v>
      </c>
      <c r="J2622" s="58">
        <v>83.061417156235294</v>
      </c>
      <c r="K2622" s="58">
        <v>104.687599153319</v>
      </c>
      <c r="L2622" s="58">
        <v>98.629050302280305</v>
      </c>
      <c r="M2622" s="59">
        <v>0.41621576670157401</v>
      </c>
      <c r="N2622" s="59">
        <v>0.44897286449697299</v>
      </c>
      <c r="O2622" s="59">
        <v>0.41910074494738297</v>
      </c>
      <c r="P2622" s="59">
        <v>0.39652557236536601</v>
      </c>
      <c r="Q2622" s="59">
        <v>0.36825951149824798</v>
      </c>
      <c r="R2622" s="59">
        <v>0.37442001079002701</v>
      </c>
      <c r="S2622" s="59">
        <v>0.32308826528275297</v>
      </c>
    </row>
    <row r="2623" spans="1:19" x14ac:dyDescent="0.3">
      <c r="A2623" t="s">
        <v>1146</v>
      </c>
      <c r="B2623" t="s">
        <v>1147</v>
      </c>
      <c r="C2623" s="51" t="s">
        <v>43</v>
      </c>
      <c r="D2623" s="51" t="s">
        <v>526</v>
      </c>
      <c r="E2623" s="51" t="s">
        <v>39</v>
      </c>
      <c r="F2623" s="58">
        <v>89.527297631924299</v>
      </c>
      <c r="G2623" s="58">
        <v>86.436501532513404</v>
      </c>
      <c r="H2623" s="58">
        <v>92.603254990356007</v>
      </c>
      <c r="I2623" s="58">
        <v>87.441302260471502</v>
      </c>
      <c r="J2623" s="58">
        <v>83.061417156235294</v>
      </c>
      <c r="K2623" s="58">
        <v>104.687599153319</v>
      </c>
      <c r="L2623" s="58">
        <v>98.629050302280305</v>
      </c>
      <c r="M2623" s="59">
        <v>0.41621576670157401</v>
      </c>
      <c r="N2623" s="59">
        <v>0.44897286449697299</v>
      </c>
      <c r="O2623" s="59">
        <v>0.41910074494738297</v>
      </c>
      <c r="P2623" s="59">
        <v>0.39652557236536601</v>
      </c>
      <c r="Q2623" s="59">
        <v>0.36825951149824798</v>
      </c>
      <c r="R2623" s="59">
        <v>0.37442001079002701</v>
      </c>
      <c r="S2623" s="59">
        <v>0.32308826528275297</v>
      </c>
    </row>
    <row r="2624" spans="1:19" x14ac:dyDescent="0.3">
      <c r="A2624" t="s">
        <v>2902</v>
      </c>
      <c r="B2624" t="s">
        <v>2903</v>
      </c>
      <c r="C2624" s="51" t="s">
        <v>43</v>
      </c>
      <c r="D2624" s="51" t="s">
        <v>526</v>
      </c>
      <c r="E2624" s="51" t="s">
        <v>39</v>
      </c>
      <c r="F2624" s="58">
        <v>104.64887355376</v>
      </c>
      <c r="G2624" s="58">
        <v>100.196228687382</v>
      </c>
      <c r="H2624" s="58">
        <v>93.493574181056999</v>
      </c>
      <c r="I2624" s="58">
        <v>92.279173133306699</v>
      </c>
      <c r="J2624" s="58">
        <v>96.179665832535704</v>
      </c>
      <c r="K2624" s="58">
        <v>98.042298763104995</v>
      </c>
      <c r="L2624" s="58">
        <v>109.809022416017</v>
      </c>
      <c r="M2624" s="59">
        <v>0.442010764919953</v>
      </c>
      <c r="N2624" s="59">
        <v>0.47125907265471201</v>
      </c>
      <c r="O2624" s="59">
        <v>0.444765186795331</v>
      </c>
      <c r="P2624" s="59">
        <v>0.422005676569363</v>
      </c>
      <c r="Q2624" s="59">
        <v>0.39467758482382398</v>
      </c>
      <c r="R2624" s="59">
        <v>0.40210368905371102</v>
      </c>
      <c r="S2624" s="59">
        <v>0.34885855504594299</v>
      </c>
    </row>
    <row r="2625" spans="1:19" x14ac:dyDescent="0.3">
      <c r="A2625" t="s">
        <v>2756</v>
      </c>
      <c r="B2625" t="s">
        <v>2757</v>
      </c>
      <c r="C2625" s="51" t="s">
        <v>38</v>
      </c>
      <c r="D2625" s="51" t="s">
        <v>526</v>
      </c>
      <c r="E2625" s="51" t="s">
        <v>39</v>
      </c>
      <c r="F2625" s="58">
        <v>94.739889415104798</v>
      </c>
      <c r="G2625" s="58">
        <v>98.574612132189003</v>
      </c>
      <c r="H2625" s="58">
        <v>89.957828046305494</v>
      </c>
      <c r="I2625" s="58">
        <v>92.614356450387206</v>
      </c>
      <c r="J2625" s="58">
        <v>95.523123616227906</v>
      </c>
      <c r="K2625" s="58">
        <v>107.355154952794</v>
      </c>
      <c r="L2625" s="58"/>
      <c r="M2625" s="59">
        <v>0.37088980988682302</v>
      </c>
      <c r="N2625" s="59">
        <v>0.39341724205030998</v>
      </c>
      <c r="O2625" s="59">
        <v>0.37274689127688099</v>
      </c>
      <c r="P2625" s="59">
        <v>0.355327133631269</v>
      </c>
      <c r="Q2625" s="59">
        <v>0.33290908375917899</v>
      </c>
      <c r="R2625" s="59">
        <v>0.33863049145288499</v>
      </c>
      <c r="S2625" s="59">
        <v>0.29731010674177599</v>
      </c>
    </row>
    <row r="2626" spans="1:19" x14ac:dyDescent="0.3">
      <c r="A2626" t="s">
        <v>524</v>
      </c>
      <c r="B2626" t="s">
        <v>525</v>
      </c>
      <c r="C2626" s="51" t="s">
        <v>43</v>
      </c>
      <c r="D2626" s="51" t="s">
        <v>526</v>
      </c>
      <c r="E2626" s="51" t="s">
        <v>39</v>
      </c>
      <c r="F2626" s="58">
        <v>111.255933479443</v>
      </c>
      <c r="G2626" s="58">
        <v>114.747031095164</v>
      </c>
      <c r="H2626" s="58">
        <v>103.30263059451499</v>
      </c>
      <c r="I2626" s="58">
        <v>117.855298759143</v>
      </c>
      <c r="J2626" s="58">
        <v>126.848528935939</v>
      </c>
      <c r="K2626" s="58">
        <v>98.954560019781198</v>
      </c>
      <c r="L2626" s="58">
        <v>85.013530898827597</v>
      </c>
      <c r="M2626" s="59">
        <v>0.49487256356340698</v>
      </c>
      <c r="N2626" s="59">
        <v>0.51729742975668502</v>
      </c>
      <c r="O2626" s="59">
        <v>0.49283704601224898</v>
      </c>
      <c r="P2626" s="59">
        <v>0.479975277874023</v>
      </c>
      <c r="Q2626" s="59">
        <v>0.45790344501082503</v>
      </c>
      <c r="R2626" s="59">
        <v>0.45900395799959598</v>
      </c>
      <c r="S2626" s="59">
        <v>0.412584001859017</v>
      </c>
    </row>
    <row r="2627" spans="1:19" x14ac:dyDescent="0.3">
      <c r="A2627" t="s">
        <v>529</v>
      </c>
      <c r="B2627" t="s">
        <v>530</v>
      </c>
      <c r="C2627" s="51" t="s">
        <v>43</v>
      </c>
      <c r="D2627" s="51" t="s">
        <v>526</v>
      </c>
      <c r="E2627" s="51" t="s">
        <v>39</v>
      </c>
      <c r="F2627" s="58">
        <v>111.255933479443</v>
      </c>
      <c r="G2627" s="58">
        <v>114.747031095164</v>
      </c>
      <c r="H2627" s="58">
        <v>103.30263059451499</v>
      </c>
      <c r="I2627" s="58">
        <v>117.855298759143</v>
      </c>
      <c r="J2627" s="58">
        <v>126.848528935939</v>
      </c>
      <c r="K2627" s="58">
        <v>98.954560019781198</v>
      </c>
      <c r="L2627" s="58">
        <v>85.013530898827597</v>
      </c>
      <c r="M2627" s="59">
        <v>0.49487256356340698</v>
      </c>
      <c r="N2627" s="59">
        <v>0.51729742975668502</v>
      </c>
      <c r="O2627" s="59">
        <v>0.49283704601224898</v>
      </c>
      <c r="P2627" s="59">
        <v>0.479975277874023</v>
      </c>
      <c r="Q2627" s="59">
        <v>0.45790344501082503</v>
      </c>
      <c r="R2627" s="59">
        <v>0.45900395799959598</v>
      </c>
      <c r="S2627" s="59">
        <v>0.412584001859017</v>
      </c>
    </row>
    <row r="2628" spans="1:19" x14ac:dyDescent="0.3">
      <c r="A2628" t="s">
        <v>533</v>
      </c>
      <c r="B2628" t="s">
        <v>534</v>
      </c>
      <c r="C2628" s="51" t="s">
        <v>43</v>
      </c>
      <c r="D2628" s="51" t="s">
        <v>526</v>
      </c>
      <c r="E2628" s="51" t="s">
        <v>39</v>
      </c>
      <c r="F2628" s="58">
        <v>111.255933479443</v>
      </c>
      <c r="G2628" s="58">
        <v>114.747031095164</v>
      </c>
      <c r="H2628" s="58">
        <v>103.30263059451499</v>
      </c>
      <c r="I2628" s="58">
        <v>117.855298759143</v>
      </c>
      <c r="J2628" s="58">
        <v>126.848528935939</v>
      </c>
      <c r="K2628" s="58">
        <v>98.954560019781198</v>
      </c>
      <c r="L2628" s="58">
        <v>85.013530898827597</v>
      </c>
      <c r="M2628" s="59">
        <v>0.49487256356340698</v>
      </c>
      <c r="N2628" s="59">
        <v>0.51729742975668502</v>
      </c>
      <c r="O2628" s="59">
        <v>0.49283704601224898</v>
      </c>
      <c r="P2628" s="59">
        <v>0.479975277874023</v>
      </c>
      <c r="Q2628" s="59">
        <v>0.45790344501082503</v>
      </c>
      <c r="R2628" s="59">
        <v>0.45900395799959598</v>
      </c>
      <c r="S2628" s="59">
        <v>0.412584001859017</v>
      </c>
    </row>
    <row r="2629" spans="1:19" x14ac:dyDescent="0.3">
      <c r="A2629" t="s">
        <v>527</v>
      </c>
      <c r="B2629" t="s">
        <v>528</v>
      </c>
      <c r="C2629" s="51" t="s">
        <v>43</v>
      </c>
      <c r="D2629" s="51" t="s">
        <v>526</v>
      </c>
      <c r="E2629" s="51" t="s">
        <v>39</v>
      </c>
      <c r="F2629" s="58">
        <v>111.255933479443</v>
      </c>
      <c r="G2629" s="58">
        <v>114.747031095164</v>
      </c>
      <c r="H2629" s="58">
        <v>103.30263059451499</v>
      </c>
      <c r="I2629" s="58">
        <v>117.855298759143</v>
      </c>
      <c r="J2629" s="58">
        <v>126.848528935939</v>
      </c>
      <c r="K2629" s="58">
        <v>98.954560019781198</v>
      </c>
      <c r="L2629" s="58">
        <v>85.013530898827597</v>
      </c>
      <c r="M2629" s="59">
        <v>0.49487256356340698</v>
      </c>
      <c r="N2629" s="59">
        <v>0.51729742975668502</v>
      </c>
      <c r="O2629" s="59">
        <v>0.49283704601224898</v>
      </c>
      <c r="P2629" s="59">
        <v>0.479975277874023</v>
      </c>
      <c r="Q2629" s="59">
        <v>0.45790344501082503</v>
      </c>
      <c r="R2629" s="59">
        <v>0.45900395799959598</v>
      </c>
      <c r="S2629" s="59">
        <v>0.412584001859017</v>
      </c>
    </row>
    <row r="2630" spans="1:19" x14ac:dyDescent="0.3">
      <c r="A2630" t="s">
        <v>531</v>
      </c>
      <c r="B2630" t="s">
        <v>532</v>
      </c>
      <c r="C2630" s="51" t="s">
        <v>43</v>
      </c>
      <c r="D2630" s="51" t="s">
        <v>526</v>
      </c>
      <c r="E2630" s="51" t="s">
        <v>39</v>
      </c>
      <c r="F2630" s="58">
        <v>111.255933479443</v>
      </c>
      <c r="G2630" s="58">
        <v>114.747031095164</v>
      </c>
      <c r="H2630" s="58">
        <v>103.30263059451499</v>
      </c>
      <c r="I2630" s="58">
        <v>117.855298759143</v>
      </c>
      <c r="J2630" s="58">
        <v>126.848528935939</v>
      </c>
      <c r="K2630" s="58">
        <v>98.954560019781198</v>
      </c>
      <c r="L2630" s="58">
        <v>85.013530898827597</v>
      </c>
      <c r="M2630" s="59">
        <v>0.49487256356340698</v>
      </c>
      <c r="N2630" s="59">
        <v>0.51729742975668502</v>
      </c>
      <c r="O2630" s="59">
        <v>0.49283704601224898</v>
      </c>
      <c r="P2630" s="59">
        <v>0.479975277874023</v>
      </c>
      <c r="Q2630" s="59">
        <v>0.45790344501082503</v>
      </c>
      <c r="R2630" s="59">
        <v>0.45900395799959598</v>
      </c>
      <c r="S2630" s="59">
        <v>0.412584001859017</v>
      </c>
    </row>
    <row r="2631" spans="1:19" x14ac:dyDescent="0.3">
      <c r="A2631" t="s">
        <v>535</v>
      </c>
      <c r="B2631" t="s">
        <v>536</v>
      </c>
      <c r="C2631" s="51" t="s">
        <v>38</v>
      </c>
      <c r="D2631" s="51" t="s">
        <v>526</v>
      </c>
      <c r="E2631" s="51" t="s">
        <v>39</v>
      </c>
      <c r="F2631" s="58">
        <v>111.255933479443</v>
      </c>
      <c r="G2631" s="58">
        <v>114.747031095164</v>
      </c>
      <c r="H2631" s="58">
        <v>103.30263059451499</v>
      </c>
      <c r="I2631" s="58">
        <v>117.855298759143</v>
      </c>
      <c r="J2631" s="58">
        <v>126.848528935939</v>
      </c>
      <c r="K2631" s="58">
        <v>98.954560019781198</v>
      </c>
      <c r="L2631" s="58">
        <v>85.013530898827597</v>
      </c>
      <c r="M2631" s="59">
        <v>0.49487256356340698</v>
      </c>
      <c r="N2631" s="59">
        <v>0.51729742975668502</v>
      </c>
      <c r="O2631" s="59">
        <v>0.49283704601224898</v>
      </c>
      <c r="P2631" s="59">
        <v>0.479975277874023</v>
      </c>
      <c r="Q2631" s="59">
        <v>0.45790344501082503</v>
      </c>
      <c r="R2631" s="59">
        <v>0.45900395799959598</v>
      </c>
      <c r="S2631" s="59">
        <v>0.412584001859017</v>
      </c>
    </row>
    <row r="2632" spans="1:19" x14ac:dyDescent="0.3">
      <c r="A2632" t="s">
        <v>990</v>
      </c>
      <c r="B2632" t="s">
        <v>991</v>
      </c>
      <c r="C2632" s="51" t="s">
        <v>38</v>
      </c>
      <c r="D2632" s="51" t="s">
        <v>526</v>
      </c>
      <c r="E2632" s="51" t="s">
        <v>39</v>
      </c>
      <c r="F2632" s="58">
        <v>95.232745390614298</v>
      </c>
      <c r="G2632" s="58">
        <v>82.271533229868197</v>
      </c>
      <c r="H2632" s="58">
        <v>103.24532851822001</v>
      </c>
      <c r="I2632" s="58">
        <v>87.727075070534895</v>
      </c>
      <c r="J2632" s="58">
        <v>83.535370708836197</v>
      </c>
      <c r="K2632" s="58">
        <v>98.667580699367804</v>
      </c>
      <c r="L2632" s="58">
        <v>96.134458088981404</v>
      </c>
      <c r="M2632" s="59">
        <v>0.47820752722493498</v>
      </c>
      <c r="N2632" s="59">
        <v>0.50565981834513796</v>
      </c>
      <c r="O2632" s="59">
        <v>0.47894462535638099</v>
      </c>
      <c r="P2632" s="59">
        <v>0.45938475689413499</v>
      </c>
      <c r="Q2632" s="59">
        <v>0.433071640857633</v>
      </c>
      <c r="R2632" s="59">
        <v>0.43895447389158898</v>
      </c>
      <c r="S2632" s="59">
        <v>0.36257274155486502</v>
      </c>
    </row>
    <row r="2633" spans="1:19" x14ac:dyDescent="0.3">
      <c r="A2633" t="s">
        <v>998</v>
      </c>
      <c r="B2633" t="s">
        <v>999</v>
      </c>
      <c r="C2633" s="51" t="s">
        <v>43</v>
      </c>
      <c r="D2633" s="51" t="s">
        <v>526</v>
      </c>
      <c r="E2633" s="51" t="s">
        <v>44</v>
      </c>
      <c r="F2633" s="58">
        <v>96.447981261875398</v>
      </c>
      <c r="G2633" s="58">
        <v>80.236125158570403</v>
      </c>
      <c r="H2633" s="58">
        <v>104.532336934125</v>
      </c>
      <c r="I2633" s="58">
        <v>87.6288267475026</v>
      </c>
      <c r="J2633" s="58">
        <v>82.267987733741606</v>
      </c>
      <c r="K2633" s="58">
        <v>95.180354262216298</v>
      </c>
      <c r="L2633" s="58">
        <v>95.695220781746002</v>
      </c>
      <c r="M2633" s="59">
        <v>0.60770181238059096</v>
      </c>
      <c r="N2633" s="59">
        <v>0.65135451163706104</v>
      </c>
      <c r="O2633" s="59">
        <v>0.61157727110706295</v>
      </c>
      <c r="P2633" s="59">
        <v>0.57750680471948102</v>
      </c>
      <c r="Q2633" s="59">
        <v>0.53939609110060704</v>
      </c>
      <c r="R2633" s="59">
        <v>0.55072934342467394</v>
      </c>
      <c r="S2633" s="59">
        <v>0.46211900927739202</v>
      </c>
    </row>
    <row r="2634" spans="1:19" x14ac:dyDescent="0.3">
      <c r="A2634" t="s">
        <v>992</v>
      </c>
      <c r="B2634" t="s">
        <v>993</v>
      </c>
      <c r="C2634" s="51" t="s">
        <v>38</v>
      </c>
      <c r="D2634" s="51" t="s">
        <v>526</v>
      </c>
      <c r="E2634" s="51" t="s">
        <v>39</v>
      </c>
      <c r="F2634" s="58">
        <v>95.232745390614298</v>
      </c>
      <c r="G2634" s="58">
        <v>82.271533229868197</v>
      </c>
      <c r="H2634" s="58">
        <v>103.24532851822001</v>
      </c>
      <c r="I2634" s="58">
        <v>87.727075070534895</v>
      </c>
      <c r="J2634" s="58">
        <v>83.535370708836197</v>
      </c>
      <c r="K2634" s="58">
        <v>98.667580699367804</v>
      </c>
      <c r="L2634" s="58">
        <v>96.134458088981404</v>
      </c>
      <c r="M2634" s="59">
        <v>0.47820752722493498</v>
      </c>
      <c r="N2634" s="59">
        <v>0.50565981834513796</v>
      </c>
      <c r="O2634" s="59">
        <v>0.47894462535638099</v>
      </c>
      <c r="P2634" s="59">
        <v>0.45938475689413499</v>
      </c>
      <c r="Q2634" s="59">
        <v>0.433071640857633</v>
      </c>
      <c r="R2634" s="59">
        <v>0.43895447389158898</v>
      </c>
      <c r="S2634" s="59">
        <v>0.36257274155486502</v>
      </c>
    </row>
    <row r="2635" spans="1:19" x14ac:dyDescent="0.3">
      <c r="A2635" t="s">
        <v>996</v>
      </c>
      <c r="B2635" t="s">
        <v>997</v>
      </c>
      <c r="C2635" s="51" t="s">
        <v>43</v>
      </c>
      <c r="D2635" s="51" t="s">
        <v>526</v>
      </c>
      <c r="E2635" s="51" t="s">
        <v>39</v>
      </c>
      <c r="F2635" s="58">
        <v>95.232745390614298</v>
      </c>
      <c r="G2635" s="58">
        <v>82.271533229868197</v>
      </c>
      <c r="H2635" s="58">
        <v>103.24532851822001</v>
      </c>
      <c r="I2635" s="58">
        <v>87.727075070534895</v>
      </c>
      <c r="J2635" s="58">
        <v>83.535370708836197</v>
      </c>
      <c r="K2635" s="58">
        <v>98.667580699367804</v>
      </c>
      <c r="L2635" s="58">
        <v>96.134458088981404</v>
      </c>
      <c r="M2635" s="59">
        <v>0.47820752722493498</v>
      </c>
      <c r="N2635" s="59">
        <v>0.50565981834513796</v>
      </c>
      <c r="O2635" s="59">
        <v>0.47894462535638099</v>
      </c>
      <c r="P2635" s="59">
        <v>0.45938475689413499</v>
      </c>
      <c r="Q2635" s="59">
        <v>0.433071640857633</v>
      </c>
      <c r="R2635" s="59">
        <v>0.43895447389158898</v>
      </c>
      <c r="S2635" s="59">
        <v>0.36257274155486502</v>
      </c>
    </row>
    <row r="2636" spans="1:19" x14ac:dyDescent="0.3">
      <c r="A2636" t="s">
        <v>994</v>
      </c>
      <c r="B2636" t="s">
        <v>995</v>
      </c>
      <c r="C2636" s="51" t="s">
        <v>43</v>
      </c>
      <c r="D2636" s="51" t="s">
        <v>526</v>
      </c>
      <c r="E2636" s="51" t="s">
        <v>39</v>
      </c>
      <c r="F2636" s="58">
        <v>95.232745390614298</v>
      </c>
      <c r="G2636" s="58">
        <v>82.271533229868197</v>
      </c>
      <c r="H2636" s="58">
        <v>103.24532851822001</v>
      </c>
      <c r="I2636" s="58">
        <v>87.727075070534895</v>
      </c>
      <c r="J2636" s="58">
        <v>83.535370708836197</v>
      </c>
      <c r="K2636" s="58">
        <v>98.667580699367804</v>
      </c>
      <c r="L2636" s="58">
        <v>96.134458088981404</v>
      </c>
      <c r="M2636" s="59">
        <v>0.47820752722493498</v>
      </c>
      <c r="N2636" s="59">
        <v>0.50565981834513796</v>
      </c>
      <c r="O2636" s="59">
        <v>0.47894462535638099</v>
      </c>
      <c r="P2636" s="59">
        <v>0.45938475689413499</v>
      </c>
      <c r="Q2636" s="59">
        <v>0.433071640857633</v>
      </c>
      <c r="R2636" s="59">
        <v>0.43895447389158898</v>
      </c>
      <c r="S2636" s="59">
        <v>0.36257274155486502</v>
      </c>
    </row>
    <row r="2637" spans="1:19" x14ac:dyDescent="0.3">
      <c r="A2637" t="s">
        <v>2956</v>
      </c>
      <c r="B2637" t="s">
        <v>2957</v>
      </c>
      <c r="C2637" s="51" t="s">
        <v>43</v>
      </c>
      <c r="D2637" s="51" t="s">
        <v>526</v>
      </c>
      <c r="E2637" s="51" t="s">
        <v>44</v>
      </c>
      <c r="F2637" s="58">
        <v>106.088859789526</v>
      </c>
      <c r="G2637" s="58">
        <v>106.986540945665</v>
      </c>
      <c r="H2637" s="58">
        <v>114.312496458943</v>
      </c>
      <c r="I2637" s="58">
        <v>107.344955326367</v>
      </c>
      <c r="J2637" s="58">
        <v>108.966808172985</v>
      </c>
      <c r="K2637" s="58">
        <v>93.085535939366395</v>
      </c>
      <c r="L2637" s="58">
        <v>94.917172764615898</v>
      </c>
      <c r="M2637" s="59">
        <v>0.60316411759488597</v>
      </c>
      <c r="N2637" s="59">
        <v>0.64468529206927205</v>
      </c>
      <c r="O2637" s="59">
        <v>0.60658324983453404</v>
      </c>
      <c r="P2637" s="59">
        <v>0.57559204537961295</v>
      </c>
      <c r="Q2637" s="59">
        <v>0.53978262827815704</v>
      </c>
      <c r="R2637" s="59">
        <v>0.54793868295631298</v>
      </c>
      <c r="S2637" s="59">
        <v>0.475552190113402</v>
      </c>
    </row>
    <row r="2638" spans="1:19" x14ac:dyDescent="0.3">
      <c r="A2638" t="s">
        <v>3924</v>
      </c>
      <c r="B2638" t="s">
        <v>3925</v>
      </c>
      <c r="C2638" s="51" t="s">
        <v>38</v>
      </c>
      <c r="D2638" s="51" t="s">
        <v>526</v>
      </c>
      <c r="E2638" s="51" t="s">
        <v>39</v>
      </c>
      <c r="F2638" s="58">
        <v>96.758283139370505</v>
      </c>
      <c r="G2638" s="58">
        <v>95.304481924441703</v>
      </c>
      <c r="H2638" s="58">
        <v>115.094754902465</v>
      </c>
      <c r="I2638" s="58">
        <v>95.442336435076896</v>
      </c>
      <c r="J2638" s="58">
        <v>90.290306730081596</v>
      </c>
      <c r="K2638" s="58">
        <v>93.503655682009594</v>
      </c>
      <c r="L2638" s="58">
        <v>99.701100740888904</v>
      </c>
      <c r="M2638" s="59">
        <v>0.44876668666051001</v>
      </c>
      <c r="N2638" s="59">
        <v>0.47973550388238501</v>
      </c>
      <c r="O2638" s="59">
        <v>0.45050748149299302</v>
      </c>
      <c r="P2638" s="59">
        <v>0.42893976906965298</v>
      </c>
      <c r="Q2638" s="59">
        <v>0.40043979559305498</v>
      </c>
      <c r="R2638" s="59">
        <v>0.40638442876967701</v>
      </c>
      <c r="S2638" s="59">
        <v>0.34638988180017299</v>
      </c>
    </row>
    <row r="2639" spans="1:19" x14ac:dyDescent="0.3">
      <c r="A2639" t="s">
        <v>3936</v>
      </c>
      <c r="B2639" t="s">
        <v>3937</v>
      </c>
      <c r="C2639" s="51" t="s">
        <v>43</v>
      </c>
      <c r="D2639" s="51" t="s">
        <v>526</v>
      </c>
      <c r="E2639" s="51" t="s">
        <v>39</v>
      </c>
      <c r="F2639" s="58">
        <v>96.758283139370505</v>
      </c>
      <c r="G2639" s="58">
        <v>95.304481924441703</v>
      </c>
      <c r="H2639" s="58">
        <v>115.094754902465</v>
      </c>
      <c r="I2639" s="58">
        <v>95.442336435076896</v>
      </c>
      <c r="J2639" s="58">
        <v>90.290306730081596</v>
      </c>
      <c r="K2639" s="58">
        <v>93.503655682009594</v>
      </c>
      <c r="L2639" s="58">
        <v>99.701100740888904</v>
      </c>
      <c r="M2639" s="59">
        <v>0.44876668666051001</v>
      </c>
      <c r="N2639" s="59">
        <v>0.47973550388238501</v>
      </c>
      <c r="O2639" s="59">
        <v>0.45050748149299302</v>
      </c>
      <c r="P2639" s="59">
        <v>0.42893976906965298</v>
      </c>
      <c r="Q2639" s="59">
        <v>0.40043979559305498</v>
      </c>
      <c r="R2639" s="59">
        <v>0.40638442876967701</v>
      </c>
      <c r="S2639" s="59">
        <v>0.34638988180017299</v>
      </c>
    </row>
    <row r="2640" spans="1:19" x14ac:dyDescent="0.3">
      <c r="A2640" t="s">
        <v>1018</v>
      </c>
      <c r="B2640" t="s">
        <v>1019</v>
      </c>
      <c r="C2640" s="51" t="s">
        <v>43</v>
      </c>
      <c r="D2640" s="51" t="s">
        <v>526</v>
      </c>
      <c r="E2640" s="51" t="s">
        <v>39</v>
      </c>
      <c r="F2640" s="58">
        <v>91.796457053288293</v>
      </c>
      <c r="G2640" s="58">
        <v>90.520129727593101</v>
      </c>
      <c r="H2640" s="58">
        <v>108.098795468844</v>
      </c>
      <c r="I2640" s="58">
        <v>89.879152408042799</v>
      </c>
      <c r="J2640" s="58">
        <v>85.199492524775096</v>
      </c>
      <c r="K2640" s="58">
        <v>96.728521010387794</v>
      </c>
      <c r="L2640" s="58">
        <v>97.475135025861704</v>
      </c>
      <c r="M2640" s="59">
        <v>0.42894461058617001</v>
      </c>
      <c r="N2640" s="59">
        <v>0.45936508817697003</v>
      </c>
      <c r="O2640" s="59">
        <v>0.43019121097775098</v>
      </c>
      <c r="P2640" s="59">
        <v>0.40923193370796301</v>
      </c>
      <c r="Q2640" s="59">
        <v>0.38211368908063298</v>
      </c>
      <c r="R2640" s="59">
        <v>0.387699178145267</v>
      </c>
      <c r="S2640" s="59">
        <v>0.33569380758321299</v>
      </c>
    </row>
    <row r="2641" spans="1:19" x14ac:dyDescent="0.3">
      <c r="A2641" t="s">
        <v>3938</v>
      </c>
      <c r="B2641" t="s">
        <v>3939</v>
      </c>
      <c r="C2641" s="51" t="s">
        <v>43</v>
      </c>
      <c r="D2641" s="51" t="s">
        <v>526</v>
      </c>
      <c r="E2641" s="51" t="s">
        <v>39</v>
      </c>
      <c r="F2641" s="58">
        <v>96.758283139370505</v>
      </c>
      <c r="G2641" s="58">
        <v>95.304481924441703</v>
      </c>
      <c r="H2641" s="58">
        <v>115.094754902465</v>
      </c>
      <c r="I2641" s="58">
        <v>95.442336435076896</v>
      </c>
      <c r="J2641" s="58">
        <v>90.290306730081596</v>
      </c>
      <c r="K2641" s="58">
        <v>93.503655682009594</v>
      </c>
      <c r="L2641" s="58">
        <v>99.701100740888904</v>
      </c>
      <c r="M2641" s="59">
        <v>0.44876668666051001</v>
      </c>
      <c r="N2641" s="59">
        <v>0.47973550388238501</v>
      </c>
      <c r="O2641" s="59">
        <v>0.45050748149299302</v>
      </c>
      <c r="P2641" s="59">
        <v>0.42893976906965298</v>
      </c>
      <c r="Q2641" s="59">
        <v>0.40043979559305498</v>
      </c>
      <c r="R2641" s="59">
        <v>0.40638442876967701</v>
      </c>
      <c r="S2641" s="59">
        <v>0.34638988180017299</v>
      </c>
    </row>
    <row r="2642" spans="1:19" x14ac:dyDescent="0.3">
      <c r="A2642" t="s">
        <v>3940</v>
      </c>
      <c r="B2642" t="s">
        <v>3941</v>
      </c>
      <c r="C2642" s="51" t="s">
        <v>43</v>
      </c>
      <c r="D2642" s="51" t="s">
        <v>526</v>
      </c>
      <c r="E2642" s="51" t="s">
        <v>39</v>
      </c>
      <c r="F2642" s="58">
        <v>96.758283139370505</v>
      </c>
      <c r="G2642" s="58">
        <v>95.304481924441703</v>
      </c>
      <c r="H2642" s="58">
        <v>115.094754902465</v>
      </c>
      <c r="I2642" s="58">
        <v>95.442336435076896</v>
      </c>
      <c r="J2642" s="58">
        <v>90.290306730081596</v>
      </c>
      <c r="K2642" s="58">
        <v>93.503655682009594</v>
      </c>
      <c r="L2642" s="58">
        <v>99.701100740888904</v>
      </c>
      <c r="M2642" s="59">
        <v>0.44876668666051001</v>
      </c>
      <c r="N2642" s="59">
        <v>0.47973550388238501</v>
      </c>
      <c r="O2642" s="59">
        <v>0.45050748149299302</v>
      </c>
      <c r="P2642" s="59">
        <v>0.42893976906965298</v>
      </c>
      <c r="Q2642" s="59">
        <v>0.40043979559305498</v>
      </c>
      <c r="R2642" s="59">
        <v>0.40638442876967701</v>
      </c>
      <c r="S2642" s="59">
        <v>0.34638988180017299</v>
      </c>
    </row>
    <row r="2643" spans="1:19" x14ac:dyDescent="0.3">
      <c r="A2643" t="s">
        <v>3920</v>
      </c>
      <c r="B2643" t="s">
        <v>3921</v>
      </c>
      <c r="C2643" s="51" t="s">
        <v>38</v>
      </c>
      <c r="D2643" s="51" t="s">
        <v>526</v>
      </c>
      <c r="E2643" s="51" t="s">
        <v>39</v>
      </c>
      <c r="F2643" s="58">
        <v>96.758283139370505</v>
      </c>
      <c r="G2643" s="58">
        <v>95.304481924441703</v>
      </c>
      <c r="H2643" s="58">
        <v>115.094754902465</v>
      </c>
      <c r="I2643" s="58">
        <v>95.442336435076896</v>
      </c>
      <c r="J2643" s="58">
        <v>90.290306730081596</v>
      </c>
      <c r="K2643" s="58">
        <v>93.503655682009594</v>
      </c>
      <c r="L2643" s="58">
        <v>99.701100740888904</v>
      </c>
      <c r="M2643" s="59">
        <v>0.44876668666051001</v>
      </c>
      <c r="N2643" s="59">
        <v>0.47973550388238501</v>
      </c>
      <c r="O2643" s="59">
        <v>0.45050748149299302</v>
      </c>
      <c r="P2643" s="59">
        <v>0.42893976906965298</v>
      </c>
      <c r="Q2643" s="59">
        <v>0.40043979559305498</v>
      </c>
      <c r="R2643" s="59">
        <v>0.40638442876967701</v>
      </c>
      <c r="S2643" s="59">
        <v>0.34638988180017299</v>
      </c>
    </row>
    <row r="2644" spans="1:19" x14ac:dyDescent="0.3">
      <c r="A2644" t="s">
        <v>3048</v>
      </c>
      <c r="B2644" t="s">
        <v>3049</v>
      </c>
      <c r="C2644" s="51" t="s">
        <v>38</v>
      </c>
      <c r="D2644" s="51" t="s">
        <v>526</v>
      </c>
      <c r="E2644" s="51" t="s">
        <v>39</v>
      </c>
      <c r="F2644" s="58">
        <v>84.577600965270804</v>
      </c>
      <c r="G2644" s="58">
        <v>90.526568605251796</v>
      </c>
      <c r="H2644" s="58">
        <v>106.81549372190101</v>
      </c>
      <c r="I2644" s="58">
        <v>87.411140534359305</v>
      </c>
      <c r="J2644" s="58">
        <v>87.454934255184995</v>
      </c>
      <c r="K2644" s="58">
        <v>94.675468796480203</v>
      </c>
      <c r="L2644" s="58">
        <v>98.426522865909405</v>
      </c>
      <c r="M2644" s="59">
        <v>0.44391211801855002</v>
      </c>
      <c r="N2644" s="59">
        <v>0.47356768168094598</v>
      </c>
      <c r="O2644" s="59">
        <v>0.44623976691476502</v>
      </c>
      <c r="P2644" s="59">
        <v>0.4238190564905</v>
      </c>
      <c r="Q2644" s="59">
        <v>0.39629149394420798</v>
      </c>
      <c r="R2644" s="59">
        <v>0.403103050020927</v>
      </c>
      <c r="S2644" s="59">
        <v>0.349298014107435</v>
      </c>
    </row>
    <row r="2645" spans="1:19" x14ac:dyDescent="0.3">
      <c r="A2645" t="s">
        <v>3052</v>
      </c>
      <c r="B2645" t="s">
        <v>3053</v>
      </c>
      <c r="C2645" s="51" t="s">
        <v>43</v>
      </c>
      <c r="D2645" s="51" t="s">
        <v>526</v>
      </c>
      <c r="E2645" s="51" t="s">
        <v>39</v>
      </c>
      <c r="F2645" s="58">
        <v>84.577600965270804</v>
      </c>
      <c r="G2645" s="58">
        <v>90.526568605251796</v>
      </c>
      <c r="H2645" s="58">
        <v>106.81549372190101</v>
      </c>
      <c r="I2645" s="58">
        <v>87.411140534359305</v>
      </c>
      <c r="J2645" s="58">
        <v>87.454934255184995</v>
      </c>
      <c r="K2645" s="58">
        <v>94.675468796480203</v>
      </c>
      <c r="L2645" s="58">
        <v>98.426522865909405</v>
      </c>
      <c r="M2645" s="59">
        <v>0.44391211801855002</v>
      </c>
      <c r="N2645" s="59">
        <v>0.47356768168094598</v>
      </c>
      <c r="O2645" s="59">
        <v>0.44623976691476502</v>
      </c>
      <c r="P2645" s="59">
        <v>0.4238190564905</v>
      </c>
      <c r="Q2645" s="59">
        <v>0.39629149394420798</v>
      </c>
      <c r="R2645" s="59">
        <v>0.403103050020927</v>
      </c>
      <c r="S2645" s="59">
        <v>0.349298014107435</v>
      </c>
    </row>
    <row r="2646" spans="1:19" x14ac:dyDescent="0.3">
      <c r="A2646" t="s">
        <v>1032</v>
      </c>
      <c r="B2646" t="s">
        <v>1033</v>
      </c>
      <c r="C2646" s="51" t="s">
        <v>43</v>
      </c>
      <c r="D2646" s="51" t="s">
        <v>526</v>
      </c>
      <c r="E2646" s="51" t="s">
        <v>39</v>
      </c>
      <c r="F2646" s="58">
        <v>91.851784421269798</v>
      </c>
      <c r="G2646" s="58">
        <v>92.634414050209401</v>
      </c>
      <c r="H2646" s="58">
        <v>109.00885834523901</v>
      </c>
      <c r="I2646" s="58">
        <v>92.515249090851796</v>
      </c>
      <c r="J2646" s="58">
        <v>86.172783966466895</v>
      </c>
      <c r="K2646" s="58">
        <v>100.670117994142</v>
      </c>
      <c r="L2646" s="58">
        <v>96.719689271539593</v>
      </c>
      <c r="M2646" s="59">
        <v>0.46650807603696498</v>
      </c>
      <c r="N2646" s="59">
        <v>0.49750454974597602</v>
      </c>
      <c r="O2646" s="59">
        <v>0.46943624675085599</v>
      </c>
      <c r="P2646" s="59">
        <v>0.44691753202966</v>
      </c>
      <c r="Q2646" s="59">
        <v>0.41839801189729398</v>
      </c>
      <c r="R2646" s="59">
        <v>0.42508777727520503</v>
      </c>
      <c r="S2646" s="59">
        <v>0.37126953153993703</v>
      </c>
    </row>
    <row r="2647" spans="1:19" x14ac:dyDescent="0.3">
      <c r="A2647" t="s">
        <v>3050</v>
      </c>
      <c r="B2647" t="s">
        <v>3051</v>
      </c>
      <c r="C2647" s="51" t="s">
        <v>38</v>
      </c>
      <c r="D2647" s="51" t="s">
        <v>526</v>
      </c>
      <c r="E2647" s="51" t="s">
        <v>39</v>
      </c>
      <c r="F2647" s="58">
        <v>84.577600965270804</v>
      </c>
      <c r="G2647" s="58">
        <v>90.526568605251796</v>
      </c>
      <c r="H2647" s="58">
        <v>106.81549372190101</v>
      </c>
      <c r="I2647" s="58">
        <v>87.411140534359305</v>
      </c>
      <c r="J2647" s="58">
        <v>87.454934255184995</v>
      </c>
      <c r="K2647" s="58">
        <v>94.675468796480203</v>
      </c>
      <c r="L2647" s="58">
        <v>98.426522865909405</v>
      </c>
      <c r="M2647" s="59">
        <v>0.44391211801855002</v>
      </c>
      <c r="N2647" s="59">
        <v>0.47356768168094598</v>
      </c>
      <c r="O2647" s="59">
        <v>0.44623976691476502</v>
      </c>
      <c r="P2647" s="59">
        <v>0.4238190564905</v>
      </c>
      <c r="Q2647" s="59">
        <v>0.39629149394420798</v>
      </c>
      <c r="R2647" s="59">
        <v>0.403103050020927</v>
      </c>
      <c r="S2647" s="59">
        <v>0.349298014107435</v>
      </c>
    </row>
    <row r="2648" spans="1:19" x14ac:dyDescent="0.3">
      <c r="A2648" t="s">
        <v>3928</v>
      </c>
      <c r="B2648" t="s">
        <v>3929</v>
      </c>
      <c r="C2648" s="51" t="s">
        <v>38</v>
      </c>
      <c r="D2648" s="51" t="s">
        <v>526</v>
      </c>
      <c r="E2648" s="51" t="s">
        <v>39</v>
      </c>
      <c r="F2648" s="58">
        <v>96.758283139370505</v>
      </c>
      <c r="G2648" s="58">
        <v>95.304481924441703</v>
      </c>
      <c r="H2648" s="58">
        <v>115.094754902465</v>
      </c>
      <c r="I2648" s="58">
        <v>95.442336435076896</v>
      </c>
      <c r="J2648" s="58">
        <v>90.290306730081596</v>
      </c>
      <c r="K2648" s="58">
        <v>93.503655682009594</v>
      </c>
      <c r="L2648" s="58">
        <v>99.701100740888904</v>
      </c>
      <c r="M2648" s="59">
        <v>0.44876668666051001</v>
      </c>
      <c r="N2648" s="59">
        <v>0.47973550388238501</v>
      </c>
      <c r="O2648" s="59">
        <v>0.45050748149299302</v>
      </c>
      <c r="P2648" s="59">
        <v>0.42893976906965298</v>
      </c>
      <c r="Q2648" s="59">
        <v>0.40043979559305498</v>
      </c>
      <c r="R2648" s="59">
        <v>0.40638442876967701</v>
      </c>
      <c r="S2648" s="59">
        <v>0.34638988180017299</v>
      </c>
    </row>
    <row r="2649" spans="1:19" x14ac:dyDescent="0.3">
      <c r="A2649" t="s">
        <v>3932</v>
      </c>
      <c r="B2649" t="s">
        <v>3933</v>
      </c>
      <c r="C2649" s="51" t="s">
        <v>38</v>
      </c>
      <c r="D2649" s="51" t="s">
        <v>526</v>
      </c>
      <c r="E2649" s="51" t="s">
        <v>39</v>
      </c>
      <c r="F2649" s="58">
        <v>96.758283139370505</v>
      </c>
      <c r="G2649" s="58">
        <v>95.304481924441703</v>
      </c>
      <c r="H2649" s="58">
        <v>115.094754902465</v>
      </c>
      <c r="I2649" s="58">
        <v>95.442336435076896</v>
      </c>
      <c r="J2649" s="58">
        <v>90.290306730081596</v>
      </c>
      <c r="K2649" s="58">
        <v>93.503655682009594</v>
      </c>
      <c r="L2649" s="58">
        <v>99.701100740888904</v>
      </c>
      <c r="M2649" s="59">
        <v>0.44876668666051001</v>
      </c>
      <c r="N2649" s="59">
        <v>0.47973550388238501</v>
      </c>
      <c r="O2649" s="59">
        <v>0.45050748149299302</v>
      </c>
      <c r="P2649" s="59">
        <v>0.42893976906965298</v>
      </c>
      <c r="Q2649" s="59">
        <v>0.40043979559305498</v>
      </c>
      <c r="R2649" s="59">
        <v>0.40638442876967701</v>
      </c>
      <c r="S2649" s="59">
        <v>0.34638988180017299</v>
      </c>
    </row>
    <row r="2650" spans="1:19" x14ac:dyDescent="0.3">
      <c r="A2650" t="s">
        <v>2858</v>
      </c>
      <c r="B2650" t="s">
        <v>2859</v>
      </c>
      <c r="C2650" s="51" t="s">
        <v>38</v>
      </c>
      <c r="D2650" s="51" t="s">
        <v>526</v>
      </c>
      <c r="E2650" s="51" t="s">
        <v>39</v>
      </c>
      <c r="F2650" s="58">
        <v>90.600965351351306</v>
      </c>
      <c r="G2650" s="58">
        <v>93.724456905268298</v>
      </c>
      <c r="H2650" s="58">
        <v>100.190416776417</v>
      </c>
      <c r="I2650" s="58">
        <v>93.923337184258003</v>
      </c>
      <c r="J2650" s="58">
        <v>87.741690390971002</v>
      </c>
      <c r="K2650" s="58">
        <v>90.920635404339507</v>
      </c>
      <c r="L2650" s="58">
        <v>101.061243527812</v>
      </c>
      <c r="M2650" s="59">
        <v>0.48479545551515002</v>
      </c>
      <c r="N2650" s="59">
        <v>0.51411374400583398</v>
      </c>
      <c r="O2650" s="59">
        <v>0.48729801343020301</v>
      </c>
      <c r="P2650" s="59">
        <v>0.463357484978562</v>
      </c>
      <c r="Q2650" s="59">
        <v>0.432857297822139</v>
      </c>
      <c r="R2650" s="59">
        <v>0.44120831647790199</v>
      </c>
      <c r="S2650" s="59">
        <v>0.37657574597869897</v>
      </c>
    </row>
    <row r="2651" spans="1:19" x14ac:dyDescent="0.3">
      <c r="A2651" t="s">
        <v>2862</v>
      </c>
      <c r="B2651" t="s">
        <v>2863</v>
      </c>
      <c r="C2651" s="51" t="s">
        <v>43</v>
      </c>
      <c r="D2651" s="51" t="s">
        <v>526</v>
      </c>
      <c r="E2651" s="51" t="s">
        <v>39</v>
      </c>
      <c r="F2651" s="58">
        <v>90.600965351351306</v>
      </c>
      <c r="G2651" s="58">
        <v>93.724456905268298</v>
      </c>
      <c r="H2651" s="58">
        <v>100.190416776417</v>
      </c>
      <c r="I2651" s="58">
        <v>93.923337184258003</v>
      </c>
      <c r="J2651" s="58">
        <v>87.741690390971002</v>
      </c>
      <c r="K2651" s="58">
        <v>90.920635404339507</v>
      </c>
      <c r="L2651" s="58">
        <v>101.061243527812</v>
      </c>
      <c r="M2651" s="59">
        <v>0.48479545551515002</v>
      </c>
      <c r="N2651" s="59">
        <v>0.51411374400583398</v>
      </c>
      <c r="O2651" s="59">
        <v>0.48729801343020301</v>
      </c>
      <c r="P2651" s="59">
        <v>0.463357484978562</v>
      </c>
      <c r="Q2651" s="59">
        <v>0.432857297822139</v>
      </c>
      <c r="R2651" s="59">
        <v>0.44120831647790199</v>
      </c>
      <c r="S2651" s="59">
        <v>0.37657574597869897</v>
      </c>
    </row>
    <row r="2652" spans="1:19" x14ac:dyDescent="0.3">
      <c r="A2652" t="s">
        <v>2864</v>
      </c>
      <c r="B2652" t="s">
        <v>2865</v>
      </c>
      <c r="C2652" s="51" t="s">
        <v>43</v>
      </c>
      <c r="D2652" s="51" t="s">
        <v>526</v>
      </c>
      <c r="E2652" s="51" t="s">
        <v>39</v>
      </c>
      <c r="F2652" s="58">
        <v>90.600965351351306</v>
      </c>
      <c r="G2652" s="58">
        <v>93.724456905268298</v>
      </c>
      <c r="H2652" s="58">
        <v>100.190416776417</v>
      </c>
      <c r="I2652" s="58">
        <v>93.923337184258003</v>
      </c>
      <c r="J2652" s="58">
        <v>87.741690390971002</v>
      </c>
      <c r="K2652" s="58">
        <v>90.920635404339507</v>
      </c>
      <c r="L2652" s="58">
        <v>101.061243527812</v>
      </c>
      <c r="M2652" s="59">
        <v>0.48479545551515002</v>
      </c>
      <c r="N2652" s="59">
        <v>0.51411374400583398</v>
      </c>
      <c r="O2652" s="59">
        <v>0.48729801343020301</v>
      </c>
      <c r="P2652" s="59">
        <v>0.463357484978562</v>
      </c>
      <c r="Q2652" s="59">
        <v>0.432857297822139</v>
      </c>
      <c r="R2652" s="59">
        <v>0.44120831647790199</v>
      </c>
      <c r="S2652" s="59">
        <v>0.37657574597869897</v>
      </c>
    </row>
    <row r="2653" spans="1:19" x14ac:dyDescent="0.3">
      <c r="A2653" t="s">
        <v>2856</v>
      </c>
      <c r="B2653" t="s">
        <v>2857</v>
      </c>
      <c r="C2653" s="51" t="s">
        <v>38</v>
      </c>
      <c r="D2653" s="51" t="s">
        <v>526</v>
      </c>
      <c r="E2653" s="51" t="s">
        <v>39</v>
      </c>
      <c r="F2653" s="58">
        <v>90.600965351351306</v>
      </c>
      <c r="G2653" s="58">
        <v>93.724456905268298</v>
      </c>
      <c r="H2653" s="58">
        <v>100.190416776417</v>
      </c>
      <c r="I2653" s="58">
        <v>93.923337184258003</v>
      </c>
      <c r="J2653" s="58">
        <v>87.741690390971002</v>
      </c>
      <c r="K2653" s="58">
        <v>90.920635404339507</v>
      </c>
      <c r="L2653" s="58">
        <v>101.061243527812</v>
      </c>
      <c r="M2653" s="59">
        <v>0.48479545551515002</v>
      </c>
      <c r="N2653" s="59">
        <v>0.51411374400583398</v>
      </c>
      <c r="O2653" s="59">
        <v>0.48729801343020301</v>
      </c>
      <c r="P2653" s="59">
        <v>0.463357484978562</v>
      </c>
      <c r="Q2653" s="59">
        <v>0.432857297822139</v>
      </c>
      <c r="R2653" s="59">
        <v>0.44120831647790199</v>
      </c>
      <c r="S2653" s="59">
        <v>0.37657574597869897</v>
      </c>
    </row>
    <row r="2654" spans="1:19" x14ac:dyDescent="0.3">
      <c r="A2654" t="s">
        <v>2860</v>
      </c>
      <c r="B2654" t="s">
        <v>2861</v>
      </c>
      <c r="C2654" s="51" t="s">
        <v>38</v>
      </c>
      <c r="D2654" s="51" t="s">
        <v>526</v>
      </c>
      <c r="E2654" s="51" t="s">
        <v>39</v>
      </c>
      <c r="F2654" s="58">
        <v>90.600965351351306</v>
      </c>
      <c r="G2654" s="58">
        <v>93.724456905268298</v>
      </c>
      <c r="H2654" s="58">
        <v>100.190416776417</v>
      </c>
      <c r="I2654" s="58">
        <v>93.923337184258003</v>
      </c>
      <c r="J2654" s="58">
        <v>87.741690390971002</v>
      </c>
      <c r="K2654" s="58">
        <v>90.920635404339507</v>
      </c>
      <c r="L2654" s="58">
        <v>101.061243527812</v>
      </c>
      <c r="M2654" s="59">
        <v>0.48479545551515002</v>
      </c>
      <c r="N2654" s="59">
        <v>0.51411374400583398</v>
      </c>
      <c r="O2654" s="59">
        <v>0.48729801343020301</v>
      </c>
      <c r="P2654" s="59">
        <v>0.463357484978562</v>
      </c>
      <c r="Q2654" s="59">
        <v>0.432857297822139</v>
      </c>
      <c r="R2654" s="59">
        <v>0.44120831647790199</v>
      </c>
      <c r="S2654" s="59">
        <v>0.37657574597869897</v>
      </c>
    </row>
  </sheetData>
  <sheetProtection sort="0" autoFilter="0"/>
  <phoneticPr fontId="6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P27"/>
  <sheetViews>
    <sheetView zoomScaleNormal="100" workbookViewId="0">
      <selection activeCell="B4" sqref="B4"/>
    </sheetView>
  </sheetViews>
  <sheetFormatPr defaultRowHeight="14.4" x14ac:dyDescent="0.3"/>
  <cols>
    <col min="1" max="1" width="3.6640625" customWidth="1"/>
    <col min="2" max="2" width="48.6640625" customWidth="1"/>
    <col min="3" max="3" width="1.6640625" customWidth="1"/>
    <col min="4" max="4" width="12.6640625" customWidth="1"/>
    <col min="5" max="10" width="13.6640625" customWidth="1"/>
    <col min="11" max="11" width="14.6640625" customWidth="1"/>
    <col min="13" max="13" width="8.88671875" bestFit="1" customWidth="1"/>
    <col min="16" max="16" width="19.5546875" customWidth="1"/>
  </cols>
  <sheetData>
    <row r="1" spans="1:16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6" s="11" customFormat="1" ht="60" customHeight="1" x14ac:dyDescent="0.3">
      <c r="A2" s="8"/>
      <c r="B2" s="9" t="s">
        <v>4</v>
      </c>
      <c r="C2" s="8"/>
      <c r="D2" s="8"/>
      <c r="E2" s="10"/>
      <c r="F2" s="10"/>
      <c r="G2" s="10"/>
      <c r="H2" s="10"/>
      <c r="I2" s="10"/>
      <c r="J2" s="10"/>
      <c r="K2" s="8"/>
    </row>
    <row r="3" spans="1:16" ht="25.05" customHeight="1" thickBot="1" x14ac:dyDescent="0.35">
      <c r="A3" s="7"/>
      <c r="B3" s="12" t="s">
        <v>2</v>
      </c>
      <c r="C3" s="7"/>
      <c r="D3" s="13" t="str">
        <f>IFERROR(VLOOKUP($B4,Hundar!$A:$S,3,FALSE),"")</f>
        <v/>
      </c>
      <c r="E3" s="14" t="s">
        <v>1</v>
      </c>
      <c r="F3" s="15" t="s">
        <v>28</v>
      </c>
      <c r="G3" s="16" t="s">
        <v>35</v>
      </c>
      <c r="H3" s="15" t="s">
        <v>29</v>
      </c>
      <c r="I3" s="15" t="s">
        <v>30</v>
      </c>
      <c r="J3" s="17" t="s">
        <v>31</v>
      </c>
      <c r="K3" s="17" t="s">
        <v>32</v>
      </c>
      <c r="M3" s="11"/>
    </row>
    <row r="4" spans="1:16" ht="25.05" customHeight="1" thickTop="1" x14ac:dyDescent="0.3">
      <c r="A4" s="7"/>
      <c r="B4" s="1"/>
      <c r="C4" s="18"/>
      <c r="D4" s="19" t="s">
        <v>6</v>
      </c>
      <c r="E4" s="20" t="str">
        <f>IF(D3="H",IF(E16&gt;=E14,E15,"Saknas"),"Saknas")</f>
        <v>Saknas</v>
      </c>
      <c r="F4" s="21" t="str">
        <f>IF(D3="H",IF(F16&gt;=F14,F15,"Saknas"),"Saknas")</f>
        <v>Saknas</v>
      </c>
      <c r="G4" s="21" t="str">
        <f>IF(D3="H",IF(G16&gt;=G14,G15,"Saknas"),"Saknas")</f>
        <v>Saknas</v>
      </c>
      <c r="H4" s="21" t="str">
        <f>IF(D3="H",IF(H16&gt;=H14,H15,"Saknas"),"Saknas")</f>
        <v>Saknas</v>
      </c>
      <c r="I4" s="21" t="str">
        <f>IF(D3="H",IF(I16&gt;=I14,I15,"Saknas"),"Saknas")</f>
        <v>Saknas</v>
      </c>
      <c r="J4" s="21" t="str">
        <f>IF(D3="H",IF(J16&gt;=J14,J15,"Saknas"),"Saknas")</f>
        <v>Saknas</v>
      </c>
      <c r="K4" s="22" t="str">
        <f>IF(D3="H",IF(K16&gt;=K14,K15,"Saknas"),"Saknas")</f>
        <v>Saknas</v>
      </c>
    </row>
    <row r="5" spans="1:16" ht="25.05" customHeight="1" thickBot="1" x14ac:dyDescent="0.35">
      <c r="A5" s="7"/>
      <c r="B5" s="23" t="str">
        <f>IFERROR(IF((VLOOKUP($B4,Hundar!$A:$S,3,FALSE) = "H"),(VLOOKUP($B4,Hundar!$A:$S,2,FALSE)),"Ingen hane hittades med angivet registreringsnr."),"Ingen hane hittades med angivet registreringsnr.")</f>
        <v>Ingen hane hittades med angivet registreringsnr.</v>
      </c>
      <c r="C5" s="7"/>
      <c r="D5" s="24" t="s">
        <v>7</v>
      </c>
      <c r="E5" s="25" t="str">
        <f>IF(D3="H",IF(E16&gt;=E14,E16,"Saknas"),"Saknas")</f>
        <v>Saknas</v>
      </c>
      <c r="F5" s="26" t="str">
        <f>IF(D3="H",IF(F16&gt;=F14,F16,"Saknas"),"Saknas")</f>
        <v>Saknas</v>
      </c>
      <c r="G5" s="26" t="str">
        <f>IF(D3="H",IF(G16&gt;=G14,G16,"Saknas"),"Saknas")</f>
        <v>Saknas</v>
      </c>
      <c r="H5" s="26" t="str">
        <f>IF(D3="H",IF(H16&gt;=H14,H16,"Saknas"),"Saknas")</f>
        <v>Saknas</v>
      </c>
      <c r="I5" s="26" t="str">
        <f>IF(D3="H",IF(I16&gt;=I14,I16,"Saknas"),"Saknas")</f>
        <v>Saknas</v>
      </c>
      <c r="J5" s="26" t="str">
        <f>IF(D3="H",IF(J16&gt;=J14,J16,"Saknas"),"Saknas")</f>
        <v>Saknas</v>
      </c>
      <c r="K5" s="27" t="str">
        <f>IF(D3="H",IF(K16&gt;=K14,K16,"Saknas"),"Saknas")</f>
        <v>Saknas</v>
      </c>
      <c r="P5" s="28"/>
    </row>
    <row r="6" spans="1:16" ht="30" customHeight="1" thickTop="1" x14ac:dyDescent="0.3">
      <c r="A6" s="7"/>
      <c r="B6" s="7"/>
      <c r="C6" s="7"/>
      <c r="D6" s="7"/>
      <c r="E6" s="29" t="str">
        <f>CONCATENATE("Avelsvärdet visas inte om dess säkerhet underskrider ",L14,".",)</f>
        <v>Avelsvärdet visas inte om dess säkerhet underskrider 0.3.</v>
      </c>
      <c r="F6" s="10"/>
      <c r="G6" s="10"/>
      <c r="H6" s="10"/>
      <c r="I6" s="10"/>
      <c r="J6" s="10"/>
      <c r="K6" s="7"/>
    </row>
    <row r="7" spans="1:16" ht="25.05" customHeight="1" thickBot="1" x14ac:dyDescent="0.35">
      <c r="A7" s="7"/>
      <c r="B7" s="30" t="s">
        <v>3</v>
      </c>
      <c r="C7" s="7"/>
      <c r="D7" s="13" t="str">
        <f>IFERROR(VLOOKUP($B8,Hundar!$A:$S,3,FALSE),"")</f>
        <v/>
      </c>
      <c r="E7" s="14" t="s">
        <v>1</v>
      </c>
      <c r="F7" s="15" t="s">
        <v>28</v>
      </c>
      <c r="G7" s="16" t="s">
        <v>35</v>
      </c>
      <c r="H7" s="15" t="s">
        <v>29</v>
      </c>
      <c r="I7" s="15" t="s">
        <v>30</v>
      </c>
      <c r="J7" s="17" t="s">
        <v>31</v>
      </c>
      <c r="K7" s="17" t="s">
        <v>32</v>
      </c>
    </row>
    <row r="8" spans="1:16" ht="25.05" customHeight="1" thickTop="1" x14ac:dyDescent="0.3">
      <c r="A8" s="7"/>
      <c r="B8" s="1"/>
      <c r="C8" s="31"/>
      <c r="D8" s="19" t="s">
        <v>6</v>
      </c>
      <c r="E8" s="20" t="str">
        <f>IF(D7="T",IF(E18&gt;=E14,E17,"Saknas"),"Saknas")</f>
        <v>Saknas</v>
      </c>
      <c r="F8" s="21" t="str">
        <f>IF(D7="T",IF(F18&gt;=F14,F17,"Saknas"),"Saknas")</f>
        <v>Saknas</v>
      </c>
      <c r="G8" s="21" t="str">
        <f>IF(D7="T",IF(G18&gt;=G14,G17,"Saknas"),"Saknas")</f>
        <v>Saknas</v>
      </c>
      <c r="H8" s="21" t="str">
        <f>IF(D7="T",IF(H18&gt;=H14,H17,"Saknas"),"Saknas")</f>
        <v>Saknas</v>
      </c>
      <c r="I8" s="21" t="str">
        <f>IF(D7="T",IF(I18&gt;=I14,I17,"Saknas"),"Saknas")</f>
        <v>Saknas</v>
      </c>
      <c r="J8" s="21" t="str">
        <f>IF(D7="T",IF(J18&gt;=J14,J17,"Saknas"),"Saknas")</f>
        <v>Saknas</v>
      </c>
      <c r="K8" s="22" t="str">
        <f>IF(D7="T",IF(K18&gt;=K14,K17,"Saknas"),"Saknas")</f>
        <v>Saknas</v>
      </c>
    </row>
    <row r="9" spans="1:16" ht="25.05" customHeight="1" thickBot="1" x14ac:dyDescent="0.35">
      <c r="A9" s="7"/>
      <c r="B9" s="23" t="str">
        <f>IFERROR(IF((VLOOKUP($B8,Hundar!$A:$S,3,FALSE) = "T"),(VLOOKUP($B8,Hundar!$A:$S,2,FALSE)),"Ingen tik hittades med angivet registreringsnr."),"Ingen tik hittades med angivet registreringsnr.")</f>
        <v>Ingen tik hittades med angivet registreringsnr.</v>
      </c>
      <c r="C9" s="7"/>
      <c r="D9" s="24" t="s">
        <v>7</v>
      </c>
      <c r="E9" s="25" t="str">
        <f>IF(D7="T",IF(E18&gt;=E14,E18,"Saknas"),"Saknas")</f>
        <v>Saknas</v>
      </c>
      <c r="F9" s="26" t="str">
        <f>IF(D7="T",IF(F18&gt;=F14,F18,"Saknas"),"Saknas")</f>
        <v>Saknas</v>
      </c>
      <c r="G9" s="26" t="str">
        <f>IF(D7="T",IF(G18&gt;=G14,G18,"Saknas"),"Saknas")</f>
        <v>Saknas</v>
      </c>
      <c r="H9" s="26" t="str">
        <f>IF(D7="T",IF(H18&gt;=H14,H18,"Saknas"),"Saknas")</f>
        <v>Saknas</v>
      </c>
      <c r="I9" s="26" t="str">
        <f>IF(D7="T",IF(I18&gt;=I14,I18,"Saknas"),"Saknas")</f>
        <v>Saknas</v>
      </c>
      <c r="J9" s="26" t="str">
        <f>IF(D7="T",IF(J18&gt;=J14,J18,"Saknas"),"Saknas")</f>
        <v>Saknas</v>
      </c>
      <c r="K9" s="27" t="str">
        <f>IF(D7="T",IF(K18&gt;=K14,K18,"Saknas"),"Saknas")</f>
        <v>Saknas</v>
      </c>
      <c r="P9" s="28"/>
    </row>
    <row r="10" spans="1:16" ht="30" customHeight="1" thickTop="1" x14ac:dyDescent="0.3">
      <c r="A10" s="7"/>
      <c r="B10" s="7"/>
      <c r="C10" s="7"/>
      <c r="D10" s="7"/>
      <c r="E10" s="32" t="str">
        <f>CONCATENATE("Avelsvärdet visas inte om dess säkerhet underskrider ",L14,".",)</f>
        <v>Avelsvärdet visas inte om dess säkerhet underskrider 0.3.</v>
      </c>
      <c r="F10" s="33"/>
      <c r="G10" s="33"/>
      <c r="H10" s="33"/>
      <c r="I10" s="33"/>
      <c r="J10" s="33"/>
      <c r="K10" s="7"/>
    </row>
    <row r="11" spans="1:16" ht="25.05" customHeight="1" x14ac:dyDescent="0.3">
      <c r="A11" s="7"/>
      <c r="B11" s="34"/>
      <c r="C11" s="35"/>
      <c r="D11" s="36" t="s">
        <v>5</v>
      </c>
      <c r="E11" s="14" t="s">
        <v>1</v>
      </c>
      <c r="F11" s="15" t="s">
        <v>28</v>
      </c>
      <c r="G11" s="16" t="s">
        <v>35</v>
      </c>
      <c r="H11" s="15" t="s">
        <v>29</v>
      </c>
      <c r="I11" s="15" t="s">
        <v>30</v>
      </c>
      <c r="J11" s="17" t="s">
        <v>31</v>
      </c>
      <c r="K11" s="17" t="s">
        <v>32</v>
      </c>
      <c r="P11" s="28"/>
    </row>
    <row r="12" spans="1:16" ht="25.05" customHeight="1" x14ac:dyDescent="0.3">
      <c r="A12" s="7"/>
      <c r="C12" s="7"/>
      <c r="D12" s="37" t="s">
        <v>6</v>
      </c>
      <c r="E12" s="20" t="str">
        <f>IFERROR((E4+E8)/2,"Saknas")</f>
        <v>Saknas</v>
      </c>
      <c r="F12" s="21" t="str">
        <f>IFERROR((F4+F8)/2,"Saknas")</f>
        <v>Saknas</v>
      </c>
      <c r="G12" s="21" t="str">
        <f>IFERROR((G4+G8)/2,"Saknas")</f>
        <v>Saknas</v>
      </c>
      <c r="H12" s="21" t="str">
        <f>IFERROR((H4+H8)/2,"Saknas")</f>
        <v>Saknas</v>
      </c>
      <c r="I12" s="21" t="str">
        <f t="shared" ref="I12" si="0">IFERROR((I4+I8)/2,"Saknas")</f>
        <v>Saknas</v>
      </c>
      <c r="J12" s="21" t="str">
        <f>IFERROR((J4+J8)/2,"Saknas")</f>
        <v>Saknas</v>
      </c>
      <c r="K12" s="22" t="str">
        <f>IFERROR((K4+K8)/2,"Saknas")</f>
        <v>Saknas</v>
      </c>
    </row>
    <row r="13" spans="1:16" ht="30" customHeight="1" x14ac:dyDescent="0.3">
      <c r="A13" s="7"/>
      <c r="B13" s="7"/>
      <c r="C13" s="7"/>
      <c r="D13" s="7"/>
      <c r="E13" s="29" t="str">
        <f>CONCATENATE("Preliminärt kullindex beräknas inte om avelsvärdets säkerhet underskrider ",L14)</f>
        <v>Preliminärt kullindex beräknas inte om avelsvärdets säkerhet underskrider 0.3</v>
      </c>
      <c r="F13" s="7"/>
      <c r="G13" s="7"/>
      <c r="H13" s="7"/>
      <c r="I13" s="7"/>
      <c r="J13" s="7"/>
      <c r="K13" s="7"/>
      <c r="P13" s="28"/>
    </row>
    <row r="14" spans="1:16" hidden="1" x14ac:dyDescent="0.3">
      <c r="A14" s="7"/>
      <c r="B14" s="7"/>
      <c r="C14" s="7"/>
      <c r="D14" s="38" t="s">
        <v>10</v>
      </c>
      <c r="E14" s="39">
        <v>0.29899999999999999</v>
      </c>
      <c r="F14" s="39">
        <v>0.29899999999999999</v>
      </c>
      <c r="G14" s="39">
        <v>0.29899999999999999</v>
      </c>
      <c r="H14" s="39">
        <v>0.29899999999999999</v>
      </c>
      <c r="I14" s="39">
        <v>0.29899999999999999</v>
      </c>
      <c r="J14" s="39">
        <v>0.29899999999999999</v>
      </c>
      <c r="K14" s="40">
        <v>0.29899999999999999</v>
      </c>
      <c r="L14" s="41">
        <v>0.3</v>
      </c>
    </row>
    <row r="15" spans="1:16" hidden="1" x14ac:dyDescent="0.3">
      <c r="A15" s="7"/>
      <c r="B15" s="7"/>
      <c r="C15" s="7"/>
      <c r="D15" s="42" t="s">
        <v>11</v>
      </c>
      <c r="E15" s="43" t="str">
        <f>IFERROR(VLOOKUP($B4,Hundar!$A:$S,6,FALSE),"Saknas")</f>
        <v>Saknas</v>
      </c>
      <c r="F15" s="43" t="str">
        <f>IFERROR(VLOOKUP($B4,Hundar!$A:$S,7,FALSE),"Saknas")</f>
        <v>Saknas</v>
      </c>
      <c r="G15" s="43" t="str">
        <f>IFERROR(VLOOKUP($B4,Hundar!$A:$S,8,FALSE),"Saknas")</f>
        <v>Saknas</v>
      </c>
      <c r="H15" s="43" t="str">
        <f>IFERROR(VLOOKUP($B4,Hundar!$A:$S,9,FALSE),"Saknas")</f>
        <v>Saknas</v>
      </c>
      <c r="I15" s="43" t="str">
        <f>IFERROR(VLOOKUP($B4,Hundar!$A:$S,10,FALSE),"Saknas")</f>
        <v>Saknas</v>
      </c>
      <c r="J15" s="43" t="str">
        <f>IFERROR(VLOOKUP($B4,Hundar!$A:$S,11,FALSE),"Saknas")</f>
        <v>Saknas</v>
      </c>
      <c r="K15" s="44" t="str">
        <f>IFERROR(VLOOKUP($B4,Hundar!$A:$S,12,FALSE),"Saknas")</f>
        <v>Saknas</v>
      </c>
    </row>
    <row r="16" spans="1:16" hidden="1" x14ac:dyDescent="0.3">
      <c r="A16" s="7"/>
      <c r="B16" s="7"/>
      <c r="C16" s="7"/>
      <c r="D16" s="45" t="s">
        <v>8</v>
      </c>
      <c r="E16" s="46" t="str">
        <f>IFERROR(VLOOKUP($B4,Hundar!$A:$S,13,FALSE),"Saknas")</f>
        <v>Saknas</v>
      </c>
      <c r="F16" s="46" t="str">
        <f>IFERROR(VLOOKUP($B4,Hundar!$A:$S,14,FALSE),"Saknas")</f>
        <v>Saknas</v>
      </c>
      <c r="G16" s="46" t="str">
        <f>IFERROR(VLOOKUP($B4,Hundar!$A:$S,15,FALSE),"Saknas")</f>
        <v>Saknas</v>
      </c>
      <c r="H16" s="46" t="str">
        <f>IFERROR(VLOOKUP($B4,Hundar!$A:$S,16,FALSE),"Saknas")</f>
        <v>Saknas</v>
      </c>
      <c r="I16" s="46" t="str">
        <f>IFERROR(VLOOKUP($B4,Hundar!$A:$S,17,FALSE),"Saknas")</f>
        <v>Saknas</v>
      </c>
      <c r="J16" s="46" t="str">
        <f>IFERROR(VLOOKUP($B4,Hundar!$A:$S,18,FALSE),"Saknas")</f>
        <v>Saknas</v>
      </c>
      <c r="K16" s="47" t="str">
        <f>IFERROR(VLOOKUP($B4,Hundar!$A:$S,19,FALSE),"Saknas")</f>
        <v>Saknas</v>
      </c>
    </row>
    <row r="17" spans="1:11" hidden="1" x14ac:dyDescent="0.3">
      <c r="A17" s="7"/>
      <c r="B17" s="7"/>
      <c r="C17" s="7"/>
      <c r="D17" s="42" t="s">
        <v>12</v>
      </c>
      <c r="E17" s="43" t="str">
        <f>IFERROR(VLOOKUP($B8,Hundar!$A:$S,6,FALSE),"Saknas")</f>
        <v>Saknas</v>
      </c>
      <c r="F17" s="43" t="str">
        <f>IFERROR(VLOOKUP($B8,Hundar!$A:$S,7,FALSE),"Saknas")</f>
        <v>Saknas</v>
      </c>
      <c r="G17" s="43" t="str">
        <f>IFERROR(VLOOKUP($B8,Hundar!$A:$S,8,FALSE),"Saknas")</f>
        <v>Saknas</v>
      </c>
      <c r="H17" s="43" t="str">
        <f>IFERROR(VLOOKUP($B8,Hundar!$A:$S,9,FALSE),"Saknas")</f>
        <v>Saknas</v>
      </c>
      <c r="I17" s="43" t="str">
        <f>IFERROR(VLOOKUP($B8,Hundar!$A:$S,10,FALSE),"Saknas")</f>
        <v>Saknas</v>
      </c>
      <c r="J17" s="43" t="str">
        <f>IFERROR(VLOOKUP($B8,Hundar!$A:$S,11,FALSE),"Saknas")</f>
        <v>Saknas</v>
      </c>
      <c r="K17" s="44" t="str">
        <f>IFERROR(VLOOKUP($B8,Hundar!$A:$S,12,FALSE),"Saknas")</f>
        <v>Saknas</v>
      </c>
    </row>
    <row r="18" spans="1:11" hidden="1" x14ac:dyDescent="0.3">
      <c r="A18" s="7"/>
      <c r="B18" s="7"/>
      <c r="C18" s="7"/>
      <c r="D18" s="45" t="s">
        <v>9</v>
      </c>
      <c r="E18" s="46" t="str">
        <f>IFERROR(VLOOKUP($B8,Hundar!$A:$S,13,FALSE),"Saknas")</f>
        <v>Saknas</v>
      </c>
      <c r="F18" s="46" t="str">
        <f>IFERROR(VLOOKUP($B8,Hundar!$A:$S,14,FALSE),"Saknas")</f>
        <v>Saknas</v>
      </c>
      <c r="G18" s="46" t="str">
        <f>IFERROR(VLOOKUP($B8,Hundar!$A:$S,15,FALSE),"Saknas")</f>
        <v>Saknas</v>
      </c>
      <c r="H18" s="46" t="str">
        <f>IFERROR(VLOOKUP($B8,Hundar!$A:$S,16,FALSE),"Saknas")</f>
        <v>Saknas</v>
      </c>
      <c r="I18" s="46" t="str">
        <f>IFERROR(VLOOKUP($B8,Hundar!$A:$S,17,FALSE),"Saknas")</f>
        <v>Saknas</v>
      </c>
      <c r="J18" s="46" t="str">
        <f>IFERROR(VLOOKUP($B8,Hundar!$A:$S,18,FALSE),"Saknas")</f>
        <v>Saknas</v>
      </c>
      <c r="K18" s="47" t="str">
        <f>IFERROR(VLOOKUP($B8,Hundar!$A:$S,19,FALSE),"Saknas")</f>
        <v>Saknas</v>
      </c>
    </row>
    <row r="19" spans="1:11" hidden="1" x14ac:dyDescent="0.3">
      <c r="A19" s="7"/>
      <c r="B19" s="7"/>
      <c r="C19" s="7"/>
      <c r="D19" s="38" t="s">
        <v>16</v>
      </c>
      <c r="E19" s="48" t="str">
        <f>IFERROR(SQRT(((E5^2)+(E9^2))/4),"Saknas")</f>
        <v>Saknas</v>
      </c>
      <c r="F19" s="48" t="str">
        <f>IFERROR(SQRT(((F5^2)+(F9^2))/4),"Saknas")</f>
        <v>Saknas</v>
      </c>
      <c r="G19" s="48" t="str">
        <f t="shared" ref="G19:H19" si="1">IFERROR(SQRT(((G5^2)+(G9^2))/4),"Saknas")</f>
        <v>Saknas</v>
      </c>
      <c r="H19" s="48" t="str">
        <f t="shared" si="1"/>
        <v>Saknas</v>
      </c>
      <c r="I19" s="48" t="str">
        <f>IFERROR(SQRT(((I5^2)+(I9^2))/4),"Saknas")</f>
        <v>Saknas</v>
      </c>
      <c r="J19" s="48" t="str">
        <f>IFERROR(SQRT(((J5^2)+(J9^2))/4),"Saknas")</f>
        <v>Saknas</v>
      </c>
      <c r="K19" s="49" t="str">
        <f>IFERROR(SQRT(((K5^2)+(K9^2))/4),"Saknas")</f>
        <v>Saknas</v>
      </c>
    </row>
    <row r="20" spans="1:1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sheetProtection algorithmName="SHA-512" hashValue="cf+5QXqNDGbLgKrk4qDYeOhcpMypXKcvsf3v8hC5X804c6VFT/fFWoWgNjg64THcnmsWuwvaNFkbeDJji9NyaQ==" saltValue="rjtzkOp07X6TGux2M/ycoA==" spinCount="100000" sheet="1" selectLockedCells="1"/>
  <pageMargins left="0.7" right="0.7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Hundar</vt:lpstr>
      <vt:lpstr>Provparning</vt:lpstr>
      <vt:lpstr>Provparning!Utskriftsområde</vt:lpstr>
      <vt:lpstr>Hundar!Utskriftsrubriker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Kirsten Wretstrand</cp:lastModifiedBy>
  <cp:lastPrinted>2025-11-29T11:14:04Z</cp:lastPrinted>
  <dcterms:created xsi:type="dcterms:W3CDTF">2023-03-27T15:35:54Z</dcterms:created>
  <dcterms:modified xsi:type="dcterms:W3CDTF">2026-10-20T17:33:37Z</dcterms:modified>
</cp:coreProperties>
</file>